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4C643BD0-B158-4974-BFEF-EA1EBE8B401E}" xr6:coauthVersionLast="45" xr6:coauthVersionMax="45" xr10:uidLastSave="{00000000-0000-0000-0000-000000000000}"/>
  <bookViews>
    <workbookView xWindow="760" yWindow="760" windowWidth="14400" windowHeight="736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1" l="1"/>
  <c r="J42" i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<sst xmlns="http://schemas.openxmlformats.org/spreadsheetml/2006/main" count="32" uniqueCount="20">
  <si>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</si>
  <si>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</si>
  <si>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</si>
  <si>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</si>
  <si>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</si>
  <si>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</si>
  <si>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</si>
  <si>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</si>
  <si>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</si>
  <si>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</si>
  <si>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</si>
  <si>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</si>
  <si>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</si>
  <si>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</si>
  <si>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</si>
  <si>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</si>
  <si>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Atlantic City Electric Company</t>
  </si>
  <si>
    <t xml:space="preserve">New Jersey </t>
  </si>
  <si>
    <t>New Jersey Marginal Tax Rate, Net Federal</t>
  </si>
  <si>
    <t>For the Year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</si>
</sst>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45"/>
  <sheetViews>
    <sheetView tabSelected="1" workbookViewId="0">
      <selection activeCell="O30" sqref="O30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16</v>
      </c>
      <c r="H1" s="22"/>
    </row>
    <row r="2" spans="1:12" ht="13" x14ac:dyDescent="0.3">
      <c r="A2" s="7" t="s">
        <v>14</v>
      </c>
      <c r="H2" s="22"/>
    </row>
    <row r="3" spans="1:12" ht="13" x14ac:dyDescent="0.3">
      <c r="A3" s="7" t="s">
        <v>19</v>
      </c>
    </row>
    <row r="5" spans="1:12" x14ac:dyDescent="0.25">
      <c r="B5" s="26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12</v>
      </c>
      <c r="K12" s="6"/>
      <c r="L12" s="13" t="s">
        <v>13</v>
      </c>
    </row>
    <row r="13" spans="1:12" ht="5.15" customHeight="1" x14ac:dyDescent="0.25"/>
    <row r="14" spans="1:12" x14ac:dyDescent="0.25">
      <c r="B14" s="8">
        <v>1</v>
      </c>
      <c r="D14" s="20" t="s">
        <v>0</v>
      </c>
      <c r="F14" s="10">
        <v>32863599.850000001</v>
      </c>
      <c r="G14" s="10"/>
      <c r="H14" s="10">
        <v>15298408</v>
      </c>
      <c r="I14" s="10"/>
      <c r="J14" s="10">
        <f>H14-F14</f>
        <v>-17565191.850000001</v>
      </c>
      <c r="K14" s="10"/>
      <c r="L14" s="10">
        <f>F14-H14</f>
        <v>17565191.850000001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1</v>
      </c>
      <c r="F16" s="2">
        <v>-32863599.849999998</v>
      </c>
      <c r="H16" s="2">
        <v>-7262069</v>
      </c>
      <c r="J16" s="3">
        <f>H16-F16</f>
        <v>25601530.849999998</v>
      </c>
      <c r="L16" s="3">
        <f>F16-H16</f>
        <v>-25601530.849999998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9</v>
      </c>
      <c r="E18" s="7"/>
      <c r="F18" s="17">
        <f>SUM(F14:F17)</f>
        <v>0</v>
      </c>
      <c r="G18" s="17"/>
      <c r="H18" s="17">
        <f>SUM(H14:H17)</f>
        <v>8036339</v>
      </c>
      <c r="I18" s="17"/>
      <c r="J18" s="17">
        <f>SUM(J14:J17)</f>
        <v>8036338.9999999963</v>
      </c>
      <c r="K18" s="17"/>
      <c r="L18" s="17">
        <f>SUM(L14:L17)</f>
        <v>-8036338.9999999963</v>
      </c>
    </row>
    <row r="19" spans="2:12" ht="5.15" customHeight="1" x14ac:dyDescent="0.25"/>
    <row r="20" spans="2:12" x14ac:dyDescent="0.25">
      <c r="B20" s="8">
        <f>B18+1</f>
        <v>4</v>
      </c>
      <c r="D20" s="18" t="s">
        <v>3</v>
      </c>
      <c r="F20" s="18"/>
      <c r="G20" s="2"/>
      <c r="J20" s="9">
        <v>0.37465603338619929</v>
      </c>
      <c r="K20" s="9"/>
      <c r="L20" s="9">
        <v>0.37465603338619929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10</v>
      </c>
      <c r="E22" s="7"/>
      <c r="F22" s="15"/>
      <c r="G22" s="15"/>
      <c r="H22" s="15"/>
      <c r="I22" s="7"/>
      <c r="J22" s="21">
        <f>J18*J20</f>
        <v>3010862.8926868141</v>
      </c>
      <c r="K22" s="21"/>
      <c r="L22" s="21">
        <f>L18*L20</f>
        <v>-3010862.8926868141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11</v>
      </c>
      <c r="F26" s="15"/>
      <c r="G26" s="15"/>
      <c r="H26" s="15"/>
      <c r="I26" s="7"/>
      <c r="J26" s="16">
        <f>J22*J24</f>
        <v>632281.20746423095</v>
      </c>
      <c r="K26" s="17"/>
      <c r="L26" s="16">
        <f>L22*L24</f>
        <v>-632281.20746423095</v>
      </c>
    </row>
    <row r="27" spans="2:12" ht="13" thickTop="1" x14ac:dyDescent="0.25"/>
    <row r="28" spans="2:12" ht="15" customHeight="1" x14ac:dyDescent="0.25">
      <c r="B28" s="23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12</v>
      </c>
      <c r="K30" s="6"/>
      <c r="L30" s="13" t="s">
        <v>13</v>
      </c>
    </row>
    <row r="31" spans="2:12" ht="5.15" customHeight="1" x14ac:dyDescent="0.25"/>
    <row r="32" spans="2:12" x14ac:dyDescent="0.25">
      <c r="B32" s="8">
        <v>1</v>
      </c>
      <c r="D32" s="20" t="s">
        <v>0</v>
      </c>
      <c r="F32" s="10">
        <v>32863599.850000001</v>
      </c>
      <c r="G32" s="10"/>
      <c r="H32" s="10">
        <v>15298408</v>
      </c>
      <c r="I32" s="10"/>
      <c r="J32" s="10">
        <f>H32-F32</f>
        <v>-17565191.850000001</v>
      </c>
      <c r="K32" s="10"/>
      <c r="L32" s="10">
        <f>F32-H32</f>
        <v>17565191.850000001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1</v>
      </c>
      <c r="F34" s="2">
        <v>-32863599.849999998</v>
      </c>
      <c r="H34" s="2">
        <v>-6396750</v>
      </c>
      <c r="J34" s="3">
        <f>H34-F34</f>
        <v>26466849.849999998</v>
      </c>
      <c r="L34" s="3">
        <f>F34-H34</f>
        <v>-26466849.849999998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9</v>
      </c>
      <c r="E36" s="7"/>
      <c r="F36" s="17">
        <f>SUM(F32:F35)</f>
        <v>0</v>
      </c>
      <c r="G36" s="17"/>
      <c r="H36" s="17">
        <f>SUM(H32:H35)</f>
        <v>8901658</v>
      </c>
      <c r="I36" s="17"/>
      <c r="J36" s="17">
        <f>SUM(J32:J35)</f>
        <v>8901657.9999999963</v>
      </c>
      <c r="K36" s="17"/>
      <c r="L36" s="17">
        <f>SUM(L32:L35)</f>
        <v>-8901657.9999999963</v>
      </c>
    </row>
    <row r="37" spans="2:12" ht="5.15" customHeight="1" x14ac:dyDescent="0.25"/>
    <row r="38" spans="2:12" x14ac:dyDescent="0.25">
      <c r="B38" s="8">
        <f>B36+1</f>
        <v>4</v>
      </c>
      <c r="D38" s="18" t="s">
        <v>3</v>
      </c>
      <c r="F38" s="18"/>
      <c r="G38" s="2"/>
      <c r="J38" s="9">
        <v>0.37465603338619929</v>
      </c>
      <c r="K38" s="9"/>
      <c r="L38" s="9">
        <v>0.37465603338619929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10</v>
      </c>
      <c r="E40" s="7"/>
      <c r="F40" s="15"/>
      <c r="G40" s="15"/>
      <c r="H40" s="15"/>
      <c r="I40" s="7"/>
      <c r="J40" s="21">
        <f>J36*J38</f>
        <v>3335059.8768405267</v>
      </c>
      <c r="K40" s="21"/>
      <c r="L40" s="21">
        <f>L36*L38</f>
        <v>-3335059.8768405267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18</v>
      </c>
      <c r="F42" s="18"/>
      <c r="G42" s="2"/>
      <c r="J42" s="9">
        <f>0.09*0.79</f>
        <v>7.1099999999999997E-2</v>
      </c>
      <c r="K42" s="9"/>
      <c r="L42" s="9">
        <f>0.09*0.79</f>
        <v>7.1099999999999997E-2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9</v>
      </c>
      <c r="F44" s="15"/>
      <c r="G44" s="15"/>
      <c r="H44" s="15"/>
      <c r="I44" s="7"/>
      <c r="J44" s="16">
        <f>J40*J42</f>
        <v>237122.75724336144</v>
      </c>
      <c r="K44" s="17"/>
      <c r="L44" s="16">
        <f>L40*L42</f>
        <v>-237122.75724336144</v>
      </c>
    </row>
    <row r="45" spans="2:12" ht="13" thickTop="1" x14ac:dyDescent="0.25"/>
  </sheetData>
  <mergeCells count="3">
    <mergeCell ref="B10:L10"/>
    <mergeCell ref="B28:L28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2021-05-14T18:35:30Z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091247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LYMAJR</vt:lpwstr>
  </property>
  <property fmtid="{D5CDD505-2E9C-101B-9397-08002B2CF9AE}" pid="6" name="DISdID">
    <vt:lpwstr>165844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http://webcenterprd.exelonds.com/cs/idcplg?IdcService=DESKTOP_DOC_INFO&amp;dDocName=091247&amp;dID=165844&amp;ClientControlled=DocMan,taskpane&amp;coreContentOnly=1</vt:lpwstr>
  </property>
</Properties>
</file>