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May2020\"/>
    </mc:Choice>
  </mc:AlternateContent>
  <bookViews>
    <workbookView xWindow="480" yWindow="1230" windowWidth="19410" windowHeight="5490"/>
  </bookViews>
  <sheets>
    <sheet name="May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'May 2020 - PC'!$A$1:$K$23</definedName>
    <definedName name="ItemInfo">Sheet1!$A$2:$A$4</definedName>
    <definedName name="ItemInfo1">Sheet1!$A$1:$A$4</definedName>
    <definedName name="Notes">Sheet1!$B$1:$B$3</definedName>
    <definedName name="OLE_LINK5" localSheetId="0">'May 2020 - PC'!$B$2</definedName>
  </definedNames>
  <calcPr calcId="162913"/>
</workbook>
</file>

<file path=xl/calcChain.xml><?xml version="1.0" encoding="utf-8"?>
<calcChain xmlns="http://schemas.openxmlformats.org/spreadsheetml/2006/main">
  <c r="H18" i="6" l="1"/>
  <c r="H25" i="6"/>
  <c r="H14" i="6"/>
  <c r="H7" i="6" l="1"/>
  <c r="H3" i="6"/>
  <c r="H4" i="6"/>
  <c r="H5" i="6"/>
  <c r="H6" i="6"/>
  <c r="H8" i="6"/>
  <c r="H9" i="6"/>
  <c r="H10" i="6"/>
  <c r="H11" i="6"/>
  <c r="H12" i="6"/>
  <c r="H13" i="6"/>
  <c r="H15" i="6"/>
  <c r="H16" i="6"/>
  <c r="H17" i="6"/>
  <c r="C26" i="6" l="1"/>
  <c r="H2" i="6" l="1"/>
</calcChain>
</file>

<file path=xl/sharedStrings.xml><?xml version="1.0" encoding="utf-8"?>
<sst xmlns="http://schemas.openxmlformats.org/spreadsheetml/2006/main" count="92" uniqueCount="43">
  <si>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</si>
  <si>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</si>
  <si>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</si>
  <si>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</si>
  <si>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</si>
  <si>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</si>
  <si>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</si>
  <si>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</si>
  <si>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</si>
  <si>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</si>
  <si>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</si>
  <si>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</si>
  <si>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</si>
  <si>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</si>
  <si>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</si>
  <si>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</si>
  <si>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</si>
  <si>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</si>
  <si>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</si>
  <si>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</si>
  <si>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</si>
  <si>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</si>
  <si>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</si>
  <si>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</si>
  <si>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Reliability Compliance Update</t>
  </si>
  <si>
    <t>Storage as Transmission Asset</t>
  </si>
  <si>
    <t>6A</t>
  </si>
  <si>
    <t>6B</t>
  </si>
  <si>
    <t xml:space="preserve">Market Efficiency Process Enhancement Task Force </t>
  </si>
  <si>
    <t>Critical Infrastructure Stakeholder Oversignt - Redline issue charge Exelon</t>
  </si>
  <si>
    <t>Critical Infrastructure Stakeholder Oversignt - Alternate redline issue charge DC-OPC</t>
  </si>
  <si>
    <t>PMU Placement in RTEP Planning Process</t>
  </si>
  <si>
    <t>2020 RRS Assumptions</t>
  </si>
  <si>
    <t>Manual 14A, 14E, and 14G Changes</t>
  </si>
  <si>
    <t>Exelon Transmission Planning Criteria Update</t>
  </si>
  <si>
    <t>AMP Transmission Planning Criteria Update</t>
  </si>
  <si>
    <t>Dominion Transmission Planning Criteria Update</t>
  </si>
  <si>
    <t>FERC Compliance Filing Update</t>
  </si>
  <si>
    <t>Transmission &amp; Substation Subcommittee Update</t>
  </si>
  <si>
    <t>Load Forecast Update</t>
  </si>
  <si>
    <t>Critical Infrastructure Stakeholder Oversight Update</t>
  </si>
  <si>
    <t>Meets posting date requirement
05/07/2020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</si>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</sst>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90" zoomScaleNormal="90" workbookViewId="0">
      <selection activeCell="I30" sqref="I30:I31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41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43956</v>
      </c>
      <c r="H2" s="9">
        <f>+($C$25-G2)</f>
        <v>7</v>
      </c>
      <c r="I2" s="4" t="s">
        <v>12</v>
      </c>
      <c r="J2" s="20">
        <v>43959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43945</v>
      </c>
      <c r="H3" s="9">
        <f t="shared" ref="H3:H18" si="0">+($C$25-G3)</f>
        <v>18</v>
      </c>
      <c r="I3" s="4" t="s">
        <v>12</v>
      </c>
      <c r="J3" s="24"/>
      <c r="K3" s="8" t="s">
        <v>5</v>
      </c>
    </row>
    <row r="4" spans="1:11" s="5" customFormat="1" x14ac:dyDescent="0.2">
      <c r="A4" s="8">
        <v>4</v>
      </c>
      <c r="B4" s="18" t="s">
        <v>25</v>
      </c>
      <c r="C4" s="2" t="s">
        <v>23</v>
      </c>
      <c r="D4" s="3">
        <v>4</v>
      </c>
      <c r="E4" s="3">
        <v>4</v>
      </c>
      <c r="F4" s="3">
        <v>4</v>
      </c>
      <c r="G4" s="19">
        <v>43956</v>
      </c>
      <c r="H4" s="9">
        <f t="shared" si="0"/>
        <v>7</v>
      </c>
      <c r="I4" s="4" t="s">
        <v>10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28</v>
      </c>
      <c r="C5" s="2" t="s">
        <v>23</v>
      </c>
      <c r="D5" s="3">
        <v>2</v>
      </c>
      <c r="E5" s="3">
        <v>2</v>
      </c>
      <c r="F5" s="3">
        <v>2</v>
      </c>
      <c r="G5" s="19">
        <v>43956</v>
      </c>
      <c r="H5" s="9">
        <f t="shared" si="0"/>
        <v>7</v>
      </c>
      <c r="I5" s="4" t="s">
        <v>10</v>
      </c>
      <c r="J5" s="22"/>
      <c r="K5" s="8" t="s">
        <v>5</v>
      </c>
    </row>
    <row r="6" spans="1:11" ht="13.5" customHeight="1" x14ac:dyDescent="0.2">
      <c r="A6" s="8" t="s">
        <v>26</v>
      </c>
      <c r="B6" s="18" t="s">
        <v>29</v>
      </c>
      <c r="C6" s="2" t="s">
        <v>23</v>
      </c>
      <c r="D6" s="3">
        <v>1</v>
      </c>
      <c r="E6" s="3">
        <v>1</v>
      </c>
      <c r="F6" s="3">
        <v>1</v>
      </c>
      <c r="G6" s="19">
        <v>43958</v>
      </c>
      <c r="H6" s="9">
        <f t="shared" si="0"/>
        <v>5</v>
      </c>
      <c r="I6" s="4" t="s">
        <v>10</v>
      </c>
      <c r="J6" s="22"/>
      <c r="K6" s="8" t="s">
        <v>7</v>
      </c>
    </row>
    <row r="7" spans="1:11" ht="13.5" customHeight="1" x14ac:dyDescent="0.2">
      <c r="A7" s="8" t="s">
        <v>27</v>
      </c>
      <c r="B7" s="18" t="s">
        <v>30</v>
      </c>
      <c r="C7" s="2" t="s">
        <v>23</v>
      </c>
      <c r="D7" s="3">
        <v>1</v>
      </c>
      <c r="E7" s="3">
        <v>1</v>
      </c>
      <c r="F7" s="3">
        <v>1</v>
      </c>
      <c r="G7" s="19">
        <v>43958</v>
      </c>
      <c r="H7" s="9">
        <f>+($C$25-G7)</f>
        <v>5</v>
      </c>
      <c r="I7" s="4" t="s">
        <v>10</v>
      </c>
      <c r="J7" s="22"/>
      <c r="K7" s="8" t="s">
        <v>7</v>
      </c>
    </row>
    <row r="8" spans="1:11" ht="13.5" customHeight="1" x14ac:dyDescent="0.2">
      <c r="A8" s="8">
        <v>7</v>
      </c>
      <c r="B8" s="18" t="s">
        <v>31</v>
      </c>
      <c r="C8" s="2" t="s">
        <v>23</v>
      </c>
      <c r="D8" s="3">
        <v>4</v>
      </c>
      <c r="E8" s="3">
        <v>4</v>
      </c>
      <c r="F8" s="3">
        <v>4</v>
      </c>
      <c r="G8" s="19">
        <v>43958</v>
      </c>
      <c r="H8" s="9">
        <f t="shared" si="0"/>
        <v>5</v>
      </c>
      <c r="I8" s="4" t="s">
        <v>4</v>
      </c>
      <c r="J8" s="22"/>
      <c r="K8" s="8" t="s">
        <v>5</v>
      </c>
    </row>
    <row r="9" spans="1:11" ht="13.5" customHeight="1" x14ac:dyDescent="0.2">
      <c r="A9" s="8">
        <v>8</v>
      </c>
      <c r="B9" s="18" t="s">
        <v>32</v>
      </c>
      <c r="C9" s="2" t="s">
        <v>23</v>
      </c>
      <c r="D9" s="3">
        <v>3</v>
      </c>
      <c r="E9" s="3">
        <v>3</v>
      </c>
      <c r="F9" s="3">
        <v>3</v>
      </c>
      <c r="G9" s="19">
        <v>43956</v>
      </c>
      <c r="H9" s="9">
        <f t="shared" si="0"/>
        <v>7</v>
      </c>
      <c r="I9" s="4" t="s">
        <v>4</v>
      </c>
      <c r="J9" s="22"/>
      <c r="K9" s="8" t="s">
        <v>5</v>
      </c>
    </row>
    <row r="10" spans="1:11" x14ac:dyDescent="0.2">
      <c r="A10" s="8">
        <v>9</v>
      </c>
      <c r="B10" s="18" t="s">
        <v>33</v>
      </c>
      <c r="C10" s="2" t="s">
        <v>23</v>
      </c>
      <c r="D10" s="3">
        <v>10</v>
      </c>
      <c r="E10" s="3">
        <v>10</v>
      </c>
      <c r="F10" s="3">
        <v>10</v>
      </c>
      <c r="G10" s="19">
        <v>43957</v>
      </c>
      <c r="H10" s="9">
        <f t="shared" si="0"/>
        <v>6</v>
      </c>
      <c r="I10" s="4" t="s">
        <v>4</v>
      </c>
      <c r="J10" s="22"/>
      <c r="K10" s="8" t="s">
        <v>5</v>
      </c>
    </row>
    <row r="11" spans="1:11" x14ac:dyDescent="0.2">
      <c r="A11" s="8">
        <v>10</v>
      </c>
      <c r="B11" s="18" t="s">
        <v>34</v>
      </c>
      <c r="C11" s="2" t="s">
        <v>23</v>
      </c>
      <c r="D11" s="3">
        <v>1</v>
      </c>
      <c r="E11" s="3">
        <v>1</v>
      </c>
      <c r="F11" s="3">
        <v>1</v>
      </c>
      <c r="G11" s="19">
        <v>43958</v>
      </c>
      <c r="H11" s="9">
        <f t="shared" si="0"/>
        <v>5</v>
      </c>
      <c r="I11" s="4" t="s">
        <v>11</v>
      </c>
      <c r="J11" s="21"/>
      <c r="K11" s="8" t="s">
        <v>7</v>
      </c>
    </row>
    <row r="12" spans="1:11" x14ac:dyDescent="0.2">
      <c r="A12" s="8">
        <v>11</v>
      </c>
      <c r="B12" s="18" t="s">
        <v>35</v>
      </c>
      <c r="C12" s="2" t="s">
        <v>23</v>
      </c>
      <c r="D12" s="3">
        <v>1</v>
      </c>
      <c r="E12" s="3">
        <v>1</v>
      </c>
      <c r="F12" s="3">
        <v>1</v>
      </c>
      <c r="G12" s="19">
        <v>43958</v>
      </c>
      <c r="H12" s="9">
        <f t="shared" si="0"/>
        <v>5</v>
      </c>
      <c r="I12" s="4" t="s">
        <v>11</v>
      </c>
      <c r="J12" s="8"/>
      <c r="K12" s="8" t="s">
        <v>7</v>
      </c>
    </row>
    <row r="13" spans="1:11" x14ac:dyDescent="0.2">
      <c r="A13" s="8">
        <v>12</v>
      </c>
      <c r="B13" s="18" t="s">
        <v>36</v>
      </c>
      <c r="C13" s="2" t="s">
        <v>23</v>
      </c>
      <c r="D13" s="3">
        <v>1</v>
      </c>
      <c r="E13" s="3">
        <v>1</v>
      </c>
      <c r="F13" s="3">
        <v>1</v>
      </c>
      <c r="G13" s="19">
        <v>43956</v>
      </c>
      <c r="H13" s="9">
        <f t="shared" si="0"/>
        <v>7</v>
      </c>
      <c r="I13" s="4" t="s">
        <v>11</v>
      </c>
      <c r="J13" s="8"/>
      <c r="K13" s="8" t="s">
        <v>7</v>
      </c>
    </row>
    <row r="14" spans="1:11" x14ac:dyDescent="0.2">
      <c r="A14" s="8">
        <v>13</v>
      </c>
      <c r="B14" s="18" t="s">
        <v>37</v>
      </c>
      <c r="C14" s="2" t="s">
        <v>23</v>
      </c>
      <c r="D14" s="3">
        <v>1</v>
      </c>
      <c r="E14" s="3">
        <v>0</v>
      </c>
      <c r="F14" s="3">
        <v>1</v>
      </c>
      <c r="G14" s="19">
        <v>43959</v>
      </c>
      <c r="H14" s="9">
        <f>+($C$25-G14)</f>
        <v>4</v>
      </c>
      <c r="I14" s="4" t="s">
        <v>11</v>
      </c>
      <c r="J14" s="8"/>
      <c r="K14" s="8" t="s">
        <v>5</v>
      </c>
    </row>
    <row r="15" spans="1:11" x14ac:dyDescent="0.2">
      <c r="A15" s="8">
        <v>14</v>
      </c>
      <c r="B15" s="18" t="s">
        <v>38</v>
      </c>
      <c r="C15" s="2" t="s">
        <v>23</v>
      </c>
      <c r="D15" s="3">
        <v>1</v>
      </c>
      <c r="E15" s="3">
        <v>1</v>
      </c>
      <c r="F15" s="3">
        <v>1</v>
      </c>
      <c r="G15" s="19">
        <v>43956</v>
      </c>
      <c r="H15" s="9">
        <f t="shared" si="0"/>
        <v>7</v>
      </c>
      <c r="I15" s="4" t="s">
        <v>11</v>
      </c>
      <c r="J15" s="8"/>
      <c r="K15" s="8" t="s">
        <v>5</v>
      </c>
    </row>
    <row r="16" spans="1:11" x14ac:dyDescent="0.2">
      <c r="A16" s="8">
        <v>15</v>
      </c>
      <c r="B16" s="18" t="s">
        <v>24</v>
      </c>
      <c r="C16" s="2" t="s">
        <v>23</v>
      </c>
      <c r="D16" s="3">
        <v>1</v>
      </c>
      <c r="E16" s="3">
        <v>1</v>
      </c>
      <c r="F16" s="3">
        <v>1</v>
      </c>
      <c r="G16" s="19">
        <v>43956</v>
      </c>
      <c r="H16" s="9">
        <f t="shared" si="0"/>
        <v>7</v>
      </c>
      <c r="I16" s="4" t="s">
        <v>11</v>
      </c>
      <c r="J16" s="8"/>
      <c r="K16" s="8" t="s">
        <v>5</v>
      </c>
    </row>
    <row r="17" spans="1:11" x14ac:dyDescent="0.2">
      <c r="A17" s="8">
        <v>16</v>
      </c>
      <c r="B17" s="18" t="s">
        <v>39</v>
      </c>
      <c r="C17" s="2" t="s">
        <v>23</v>
      </c>
      <c r="D17" s="3">
        <v>1</v>
      </c>
      <c r="E17" s="3">
        <v>1</v>
      </c>
      <c r="F17" s="3">
        <v>1</v>
      </c>
      <c r="G17" s="19">
        <v>43958</v>
      </c>
      <c r="H17" s="9">
        <f t="shared" si="0"/>
        <v>5</v>
      </c>
      <c r="I17" s="4" t="s">
        <v>11</v>
      </c>
      <c r="J17" s="8"/>
      <c r="K17" s="8" t="s">
        <v>5</v>
      </c>
    </row>
    <row r="18" spans="1:11" x14ac:dyDescent="0.2">
      <c r="A18" s="8">
        <v>17</v>
      </c>
      <c r="B18" s="18" t="s">
        <v>40</v>
      </c>
      <c r="C18" s="2" t="s">
        <v>42</v>
      </c>
      <c r="D18" s="3">
        <v>0</v>
      </c>
      <c r="E18" s="3">
        <v>0</v>
      </c>
      <c r="F18" s="3">
        <v>0</v>
      </c>
      <c r="G18" s="19"/>
      <c r="H18" s="9">
        <f>+($C$25-G18)</f>
        <v>43963</v>
      </c>
      <c r="I18" s="4" t="s">
        <v>11</v>
      </c>
      <c r="J18" s="8"/>
      <c r="K18" s="8" t="s">
        <v>5</v>
      </c>
    </row>
    <row r="19" spans="1:11" x14ac:dyDescent="0.2">
      <c r="A19" s="8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3" spans="1:11" x14ac:dyDescent="0.2">
      <c r="A23" s="23"/>
      <c r="B23" s="18"/>
      <c r="C23" s="2"/>
      <c r="D23" s="3"/>
      <c r="E23" s="3"/>
      <c r="F23" s="3"/>
      <c r="G23" s="19"/>
      <c r="H23" s="9"/>
      <c r="I23" s="4"/>
      <c r="J23" s="8"/>
      <c r="K23" s="8"/>
    </row>
    <row r="25" spans="1:11" x14ac:dyDescent="0.2">
      <c r="A25" s="6">
        <v>42312</v>
      </c>
      <c r="B25" s="13" t="s">
        <v>20</v>
      </c>
      <c r="C25" s="15">
        <v>43963</v>
      </c>
      <c r="G25" s="11" t="s">
        <v>19</v>
      </c>
      <c r="H25" s="10">
        <f>COUNTIF(H2:H23,"&gt;=5")/COUNTA(A2:A23)</f>
        <v>0.94117647058823528</v>
      </c>
    </row>
    <row r="26" spans="1:11" x14ac:dyDescent="0.2">
      <c r="B26" s="14" t="s">
        <v>21</v>
      </c>
      <c r="C26" s="15">
        <f>C25-5</f>
        <v>43958</v>
      </c>
    </row>
    <row r="28" spans="1:11" x14ac:dyDescent="0.2">
      <c r="H28" s="16"/>
    </row>
    <row r="29" spans="1:11" x14ac:dyDescent="0.2">
      <c r="H29" s="25"/>
    </row>
    <row r="44" spans="2:2" x14ac:dyDescent="0.2">
      <c r="B44" s="1" t="s">
        <v>8</v>
      </c>
    </row>
  </sheetData>
  <autoFilter ref="A1:K23"/>
  <conditionalFormatting sqref="H28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9:H23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8">
    <cfRule type="iconSet" priority="1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3">
      <formula1>Notes</formula1>
    </dataValidation>
    <dataValidation type="list" allowBlank="1" showInputMessage="1" showErrorMessage="1" sqref="I2:I23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May 2020 - PC</vt:lpstr>
      <vt:lpstr>Sheet1</vt:lpstr>
      <vt:lpstr>ItemInfo</vt:lpstr>
      <vt:lpstr>ItemInfo1</vt:lpstr>
      <vt:lpstr>Notes</vt:lpstr>
      <vt:lpstr>'May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2020-05-14T18:50:58Z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