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0-2021 M2M Congestion" sheetId="2" r:id="rId1"/>
  </sheets>
  <definedNames>
    <definedName name="_xlnm._FilterDatabase" localSheetId="0" hidden="1">'2020-2021 M2M Congestion'!$A$2:$G$2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13" i="2"/>
  <c r="F7" i="2"/>
  <c r="F20" i="2"/>
  <c r="F24" i="2"/>
  <c r="F9" i="2"/>
  <c r="F18" i="2"/>
  <c r="F6" i="2"/>
  <c r="F26" i="2" s="1"/>
  <c r="F8" i="2"/>
  <c r="F22" i="2"/>
  <c r="F14" i="2"/>
  <c r="F21" i="2"/>
  <c r="F3" i="2"/>
  <c r="F11" i="2"/>
  <c r="F10" i="2"/>
  <c r="F12" i="2"/>
  <c r="F5" i="2"/>
  <c r="F16" i="2"/>
  <c r="F15" i="2"/>
  <c r="F19" i="2"/>
  <c r="F23" i="2"/>
  <c r="F25" i="2"/>
  <c r="F17" i="2"/>
  <c r="E26" i="2"/>
  <c r="D26" i="2"/>
</calcChain>
</file>

<file path=xl/sharedStrings.xml><?xml version="1.0" encoding="utf-8"?>
<sst xmlns="http://schemas.openxmlformats.org/spreadsheetml/2006/main" count="78" uniqueCount="67">
  <si>
    <t>ID</t>
  </si>
  <si>
    <t>Monitored Facility</t>
  </si>
  <si>
    <t>Flowgate Description</t>
  </si>
  <si>
    <t>Vermilion-Tilton 138 kV</t>
  </si>
  <si>
    <t>Stillwell-Dumont 345 kV</t>
  </si>
  <si>
    <t>Paradise_BR_Tap_161kV_flo_Gibson_AB_Brown_345kV</t>
  </si>
  <si>
    <t>Cayuga_HilsdaleN_230_flo_Dresser_SugarCreek_345</t>
  </si>
  <si>
    <t>Burnham_Munster_345_flo_Dumont_Wilton_Center_765</t>
  </si>
  <si>
    <t>2020 Total PJM-MISO Congestion</t>
  </si>
  <si>
    <t>2021 Total PJM-MISO Congestion</t>
  </si>
  <si>
    <t>Crete-St Johns Tap 345 kV l/o Dumont-Wilton Center 765 kV line</t>
  </si>
  <si>
    <t>Sandburg xfmr 3 l/o Oak Grove - Sandburg 345 kV</t>
  </si>
  <si>
    <t>Maroa E-GooseCreek 345 kV l/o Wilton Center-Dumont 765 kV</t>
  </si>
  <si>
    <t>Powerton - Towerline 138 kV l/o Fargo - Sandburg 345 kV</t>
  </si>
  <si>
    <t>Mohomet - ChampTP 138 kV l/o Clinton - Oreana - GooseCrk 345 kV</t>
  </si>
  <si>
    <t>Vermilion-Tilton 138 kV l/o Bunsonville-Sidney 345 kV</t>
  </si>
  <si>
    <t>Mt Vernon-W Salem 138 kV l/o Newton-Xenia 345 kV</t>
  </si>
  <si>
    <t>QuadCities-RockCreek 345 kV l/o QuadCities-Sub91 345/161 kV Sub91 XF</t>
  </si>
  <si>
    <t>Sheffield_Amoco138kV_13877_flo_Sheffied_Marktown138kV_13878</t>
  </si>
  <si>
    <t>Chicago-Praxair 13831 l/o Wilton CenterDumont 765</t>
  </si>
  <si>
    <t>RockCreek_BeaverChannel_161kV_flo_QuadCity_Sub91_345kV</t>
  </si>
  <si>
    <t>Northwest Tap - Purdue 138 kV l/o Westwood - W Lafayette 138 kV</t>
  </si>
  <si>
    <t>MapleST - Chrysler 138 kV l/o HighlandPark - New London 230 kV</t>
  </si>
  <si>
    <t>Cayuga 345/230 XFMR 9 (flo) Cayuga 345/230 XFMR 10</t>
  </si>
  <si>
    <t>Tanners Creek - Miami Fort 345 kV l/o East Bend-Terminal 345 kV</t>
  </si>
  <si>
    <t>Sub85 - Sub18 161 flo OakGrove - Louisa 345</t>
  </si>
  <si>
    <t>N Coultervil 138/230 kV l/o Prairie State - W Mt.Vernon 3</t>
  </si>
  <si>
    <t>Stillwell-Dumont 345 kV l/o Wilton Center-Dumont 765 kV</t>
  </si>
  <si>
    <t>College - Collinsville 138 kV l/o Marysville - Sorenson 765 kV</t>
  </si>
  <si>
    <t>Shadeland-Lafayette South 13808 l/o Westwood-NW Tap 13806</t>
  </si>
  <si>
    <t xml:space="preserve">Crete-St Johns Tap 345 kV </t>
  </si>
  <si>
    <t xml:space="preserve">Sandburg xfmr 3 </t>
  </si>
  <si>
    <t xml:space="preserve">Maroa E-GooseCreek 345 kV </t>
  </si>
  <si>
    <t>Paradise_BR_Tap_161kV</t>
  </si>
  <si>
    <t>Powerton - Towerline 138 kV</t>
  </si>
  <si>
    <t>Burnham_Munster_345</t>
  </si>
  <si>
    <t>Mohomet - ChampTP 138 kV</t>
  </si>
  <si>
    <t>Mt Vernon-W Salem 138 kV</t>
  </si>
  <si>
    <t>QuadCities-RockCreek 345 kV</t>
  </si>
  <si>
    <t>Sheffield_Amoco138kV_13877</t>
  </si>
  <si>
    <t>Chicago-Praxair 13831</t>
  </si>
  <si>
    <t>RockCreek_BeaverChannel_161kV</t>
  </si>
  <si>
    <t>Northwest Tap - Purdue 138 kV</t>
  </si>
  <si>
    <t>MapleST - Chrysler 138 kV</t>
  </si>
  <si>
    <t>Cayuga 345/230 XFMR 9</t>
  </si>
  <si>
    <t>Tanners Creek - Miami Fort 345 kV</t>
  </si>
  <si>
    <t>Sub85 - Sub18 161</t>
  </si>
  <si>
    <t>Cayuga_HilsdaleN_230</t>
  </si>
  <si>
    <t>N Coultervil 138/230 kV</t>
  </si>
  <si>
    <t>College - Collinsville 138 kV</t>
  </si>
  <si>
    <t>Shadeland-Lafayette South 13808</t>
  </si>
  <si>
    <t>Area</t>
  </si>
  <si>
    <t>COMED</t>
  </si>
  <si>
    <t>AMIL</t>
  </si>
  <si>
    <t>TVA-BREC</t>
  </si>
  <si>
    <t>COMED-AMIL</t>
  </si>
  <si>
    <t>COMED-NIPSCO</t>
  </si>
  <si>
    <t>COMED-ALTW</t>
  </si>
  <si>
    <t>NIPSCO</t>
  </si>
  <si>
    <t>ALTW</t>
  </si>
  <si>
    <t>DEI</t>
  </si>
  <si>
    <t>AEP-DEOK</t>
  </si>
  <si>
    <t>MEC</t>
  </si>
  <si>
    <t>NIPSCO-AEP</t>
  </si>
  <si>
    <t>Total</t>
  </si>
  <si>
    <r>
      <t>2020 + 2021 PJM-MISO M2M Historical Congestion (</t>
    </r>
    <r>
      <rPr>
        <b/>
        <sz val="16"/>
        <color rgb="FFFF0000"/>
        <rFont val="Calibri"/>
        <family val="2"/>
        <scheme val="minor"/>
      </rPr>
      <t>PRELIMINARY</t>
    </r>
    <r>
      <rPr>
        <b/>
        <sz val="16"/>
        <color theme="1"/>
        <rFont val="Calibri"/>
        <family val="2"/>
        <scheme val="minor"/>
      </rPr>
      <t xml:space="preserve">) - </t>
    </r>
    <r>
      <rPr>
        <b/>
        <sz val="16"/>
        <rFont val="Calibri"/>
        <family val="2"/>
        <scheme val="minor"/>
      </rPr>
      <t>CSP Study Flowgate Candidates</t>
    </r>
  </si>
  <si>
    <t>2-Year Total Congestion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</si>
</sst>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1" applyNumberFormat="1" applyFont="1" applyFill="1" applyBorder="1"/>
    <xf numFmtId="164" fontId="6" fillId="0" borderId="1" xfId="1" applyNumberFormat="1" applyFont="1" applyBorder="1"/>
    <xf numFmtId="16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C28" sqref="C28"/>
    </sheetView>
  </sheetViews>
  <sheetFormatPr defaultColWidth="8.85546875" defaultRowHeight="15" x14ac:dyDescent="0.25"/>
  <cols>
    <col min="1" max="1" width="8.85546875" style="1"/>
    <col min="2" max="2" width="42.7109375" style="1" customWidth="1"/>
    <col min="3" max="3" width="67.42578125" style="2" customWidth="1"/>
    <col min="4" max="6" width="15.140625" style="1" customWidth="1"/>
    <col min="7" max="7" width="19" style="1" customWidth="1"/>
    <col min="8" max="16384" width="8.85546875" style="1"/>
  </cols>
  <sheetData>
    <row r="1" spans="1:7" ht="21.75" thickBot="1" x14ac:dyDescent="0.3">
      <c r="A1" s="15" t="s">
        <v>65</v>
      </c>
      <c r="B1" s="16"/>
      <c r="C1" s="16"/>
      <c r="D1" s="16"/>
      <c r="E1" s="16"/>
      <c r="F1" s="16"/>
      <c r="G1" s="17"/>
    </row>
    <row r="2" spans="1:7" ht="45" x14ac:dyDescent="0.25">
      <c r="A2" s="3" t="s">
        <v>0</v>
      </c>
      <c r="B2" s="3" t="s">
        <v>1</v>
      </c>
      <c r="C2" s="4" t="s">
        <v>2</v>
      </c>
      <c r="D2" s="3" t="s">
        <v>8</v>
      </c>
      <c r="E2" s="3" t="s">
        <v>9</v>
      </c>
      <c r="F2" s="6" t="s">
        <v>66</v>
      </c>
      <c r="G2" s="5" t="s">
        <v>51</v>
      </c>
    </row>
    <row r="3" spans="1:7" x14ac:dyDescent="0.25">
      <c r="A3" s="7">
        <v>1</v>
      </c>
      <c r="B3" s="7" t="s">
        <v>42</v>
      </c>
      <c r="C3" s="8" t="s">
        <v>21</v>
      </c>
      <c r="D3" s="9">
        <v>6764617.2200000007</v>
      </c>
      <c r="E3" s="10">
        <v>58114818.360000052</v>
      </c>
      <c r="F3" s="10">
        <f>SUM(D3:E3)</f>
        <v>64879435.58000005</v>
      </c>
      <c r="G3" s="11" t="s">
        <v>60</v>
      </c>
    </row>
    <row r="4" spans="1:7" x14ac:dyDescent="0.25">
      <c r="A4" s="7">
        <v>2</v>
      </c>
      <c r="B4" s="7" t="s">
        <v>31</v>
      </c>
      <c r="C4" s="8" t="s">
        <v>11</v>
      </c>
      <c r="D4" s="9">
        <v>2485053.7999999998</v>
      </c>
      <c r="E4" s="10">
        <v>34192039.840000011</v>
      </c>
      <c r="F4" s="10">
        <f>SUM(D4:E4)</f>
        <v>36677093.640000008</v>
      </c>
      <c r="G4" s="11" t="s">
        <v>53</v>
      </c>
    </row>
    <row r="5" spans="1:7" x14ac:dyDescent="0.25">
      <c r="A5" s="7">
        <v>3</v>
      </c>
      <c r="B5" s="7" t="s">
        <v>46</v>
      </c>
      <c r="C5" s="8" t="s">
        <v>25</v>
      </c>
      <c r="D5" s="9">
        <v>20028101.440000005</v>
      </c>
      <c r="E5" s="10">
        <v>6842151.9699999997</v>
      </c>
      <c r="F5" s="10">
        <f>SUM(D5:E5)</f>
        <v>26870253.410000004</v>
      </c>
      <c r="G5" s="11" t="s">
        <v>62</v>
      </c>
    </row>
    <row r="6" spans="1:7" x14ac:dyDescent="0.25">
      <c r="A6" s="7">
        <v>4</v>
      </c>
      <c r="B6" s="7" t="s">
        <v>37</v>
      </c>
      <c r="C6" s="8" t="s">
        <v>16</v>
      </c>
      <c r="D6" s="9">
        <v>1946509.43</v>
      </c>
      <c r="E6" s="10">
        <v>18962377.770000014</v>
      </c>
      <c r="F6" s="10">
        <f>SUM(D6:E6)</f>
        <v>20908887.200000014</v>
      </c>
      <c r="G6" s="11" t="s">
        <v>53</v>
      </c>
    </row>
    <row r="7" spans="1:7" x14ac:dyDescent="0.25">
      <c r="A7" s="7">
        <v>5</v>
      </c>
      <c r="B7" s="7" t="s">
        <v>33</v>
      </c>
      <c r="C7" s="8" t="s">
        <v>5</v>
      </c>
      <c r="D7" s="9">
        <v>17442680.77999999</v>
      </c>
      <c r="E7" s="10">
        <v>3048576.39</v>
      </c>
      <c r="F7" s="10">
        <f>SUM(D7:E7)</f>
        <v>20491257.169999991</v>
      </c>
      <c r="G7" s="11" t="s">
        <v>54</v>
      </c>
    </row>
    <row r="8" spans="1:7" x14ac:dyDescent="0.25">
      <c r="A8" s="7">
        <v>6</v>
      </c>
      <c r="B8" s="7" t="s">
        <v>38</v>
      </c>
      <c r="C8" s="8" t="s">
        <v>17</v>
      </c>
      <c r="D8" s="9">
        <v>2614448.0799999996</v>
      </c>
      <c r="E8" s="10">
        <v>17662505.589999996</v>
      </c>
      <c r="F8" s="10">
        <f>SUM(D8:E8)</f>
        <v>20276953.669999994</v>
      </c>
      <c r="G8" s="11" t="s">
        <v>57</v>
      </c>
    </row>
    <row r="9" spans="1:7" x14ac:dyDescent="0.25">
      <c r="A9" s="7">
        <v>7</v>
      </c>
      <c r="B9" s="7" t="s">
        <v>36</v>
      </c>
      <c r="C9" s="8" t="s">
        <v>14</v>
      </c>
      <c r="D9" s="9">
        <v>12807817.429999998</v>
      </c>
      <c r="E9" s="10">
        <v>6524602.0800000001</v>
      </c>
      <c r="F9" s="10">
        <f>SUM(D9:E9)</f>
        <v>19332419.509999998</v>
      </c>
      <c r="G9" s="11" t="s">
        <v>53</v>
      </c>
    </row>
    <row r="10" spans="1:7" x14ac:dyDescent="0.25">
      <c r="A10" s="7">
        <v>8</v>
      </c>
      <c r="B10" s="7" t="s">
        <v>44</v>
      </c>
      <c r="C10" s="8" t="s">
        <v>23</v>
      </c>
      <c r="D10" s="9">
        <v>8789575.0299999975</v>
      </c>
      <c r="E10" s="10">
        <v>9834534.3999999929</v>
      </c>
      <c r="F10" s="10">
        <f>SUM(D10:E10)</f>
        <v>18624109.429999992</v>
      </c>
      <c r="G10" s="11" t="s">
        <v>60</v>
      </c>
    </row>
    <row r="11" spans="1:7" x14ac:dyDescent="0.25">
      <c r="A11" s="7">
        <v>9</v>
      </c>
      <c r="B11" s="7" t="s">
        <v>43</v>
      </c>
      <c r="C11" s="8" t="s">
        <v>22</v>
      </c>
      <c r="D11" s="9">
        <v>4767532.2399999993</v>
      </c>
      <c r="E11" s="10">
        <v>10239552.180000003</v>
      </c>
      <c r="F11" s="10">
        <f>SUM(D11:E11)</f>
        <v>15007084.420000002</v>
      </c>
      <c r="G11" s="11" t="s">
        <v>60</v>
      </c>
    </row>
    <row r="12" spans="1:7" x14ac:dyDescent="0.25">
      <c r="A12" s="7">
        <v>10</v>
      </c>
      <c r="B12" s="7" t="s">
        <v>45</v>
      </c>
      <c r="C12" s="8" t="s">
        <v>24</v>
      </c>
      <c r="D12" s="9">
        <v>4556487.089999998</v>
      </c>
      <c r="E12" s="10">
        <v>7635750.2200000016</v>
      </c>
      <c r="F12" s="10">
        <f>SUM(D12:E12)</f>
        <v>12192237.309999999</v>
      </c>
      <c r="G12" s="11" t="s">
        <v>61</v>
      </c>
    </row>
    <row r="13" spans="1:7" x14ac:dyDescent="0.25">
      <c r="A13" s="7">
        <v>11</v>
      </c>
      <c r="B13" s="7" t="s">
        <v>32</v>
      </c>
      <c r="C13" s="8" t="s">
        <v>12</v>
      </c>
      <c r="D13" s="9">
        <v>1496668.96</v>
      </c>
      <c r="E13" s="10">
        <v>9780126.8099999987</v>
      </c>
      <c r="F13" s="10">
        <f>SUM(D13:E13)</f>
        <v>11276795.77</v>
      </c>
      <c r="G13" s="11" t="s">
        <v>53</v>
      </c>
    </row>
    <row r="14" spans="1:7" x14ac:dyDescent="0.25">
      <c r="A14" s="7">
        <v>12</v>
      </c>
      <c r="B14" s="7" t="s">
        <v>40</v>
      </c>
      <c r="C14" s="8" t="s">
        <v>19</v>
      </c>
      <c r="D14" s="9">
        <v>7358027.2200000025</v>
      </c>
      <c r="E14" s="10">
        <v>2284316.09</v>
      </c>
      <c r="F14" s="10">
        <f>SUM(D14:E14)</f>
        <v>9642343.3100000024</v>
      </c>
      <c r="G14" s="11" t="s">
        <v>58</v>
      </c>
    </row>
    <row r="15" spans="1:7" x14ac:dyDescent="0.25">
      <c r="A15" s="7">
        <v>13</v>
      </c>
      <c r="B15" s="7" t="s">
        <v>48</v>
      </c>
      <c r="C15" s="8" t="s">
        <v>26</v>
      </c>
      <c r="D15" s="9">
        <v>4165304.25</v>
      </c>
      <c r="E15" s="10">
        <v>4779259.8000000007</v>
      </c>
      <c r="F15" s="10">
        <f>SUM(D15:E15)</f>
        <v>8944564.0500000007</v>
      </c>
      <c r="G15" s="11" t="s">
        <v>53</v>
      </c>
    </row>
    <row r="16" spans="1:7" x14ac:dyDescent="0.25">
      <c r="A16" s="7">
        <v>14</v>
      </c>
      <c r="B16" s="7" t="s">
        <v>47</v>
      </c>
      <c r="C16" s="8" t="s">
        <v>6</v>
      </c>
      <c r="D16" s="9">
        <v>768991.73999999941</v>
      </c>
      <c r="E16" s="10">
        <v>6811722.3999999976</v>
      </c>
      <c r="F16" s="10">
        <f>SUM(D16:E16)</f>
        <v>7580714.1399999969</v>
      </c>
      <c r="G16" s="11" t="s">
        <v>60</v>
      </c>
    </row>
    <row r="17" spans="1:7" x14ac:dyDescent="0.25">
      <c r="A17" s="7">
        <v>15</v>
      </c>
      <c r="B17" s="7" t="s">
        <v>30</v>
      </c>
      <c r="C17" s="8" t="s">
        <v>10</v>
      </c>
      <c r="D17" s="9">
        <v>1442842.81</v>
      </c>
      <c r="E17" s="10">
        <v>5192113.67</v>
      </c>
      <c r="F17" s="10">
        <f>SUM(D17:E17)</f>
        <v>6634956.4800000004</v>
      </c>
      <c r="G17" s="11" t="s">
        <v>52</v>
      </c>
    </row>
    <row r="18" spans="1:7" x14ac:dyDescent="0.25">
      <c r="A18" s="7">
        <v>16</v>
      </c>
      <c r="B18" s="7" t="s">
        <v>3</v>
      </c>
      <c r="C18" s="8" t="s">
        <v>15</v>
      </c>
      <c r="D18" s="9">
        <v>3904670.2500000009</v>
      </c>
      <c r="E18" s="10">
        <v>1078722.6500000004</v>
      </c>
      <c r="F18" s="10">
        <f>SUM(D18:E18)</f>
        <v>4983392.9000000013</v>
      </c>
      <c r="G18" s="11" t="s">
        <v>53</v>
      </c>
    </row>
    <row r="19" spans="1:7" x14ac:dyDescent="0.25">
      <c r="A19" s="7">
        <v>17</v>
      </c>
      <c r="B19" s="7" t="s">
        <v>4</v>
      </c>
      <c r="C19" s="8" t="s">
        <v>27</v>
      </c>
      <c r="D19" s="9">
        <v>1741882.1400000001</v>
      </c>
      <c r="E19" s="10">
        <v>2981320.6900000004</v>
      </c>
      <c r="F19" s="10">
        <f>SUM(D19:E19)</f>
        <v>4723202.83</v>
      </c>
      <c r="G19" s="11" t="s">
        <v>63</v>
      </c>
    </row>
    <row r="20" spans="1:7" x14ac:dyDescent="0.25">
      <c r="A20" s="7">
        <v>18</v>
      </c>
      <c r="B20" s="7" t="s">
        <v>34</v>
      </c>
      <c r="C20" s="8" t="s">
        <v>13</v>
      </c>
      <c r="D20" s="9">
        <v>3679355.6799999992</v>
      </c>
      <c r="E20" s="10">
        <v>935043.14</v>
      </c>
      <c r="F20" s="10">
        <f>SUM(D20:E20)</f>
        <v>4614398.8199999994</v>
      </c>
      <c r="G20" s="11" t="s">
        <v>55</v>
      </c>
    </row>
    <row r="21" spans="1:7" x14ac:dyDescent="0.25">
      <c r="A21" s="7">
        <v>19</v>
      </c>
      <c r="B21" s="7" t="s">
        <v>41</v>
      </c>
      <c r="C21" s="8" t="s">
        <v>20</v>
      </c>
      <c r="D21" s="9">
        <v>2668806.19</v>
      </c>
      <c r="E21" s="10">
        <v>1459310.92</v>
      </c>
      <c r="F21" s="10">
        <f>SUM(D21:E21)</f>
        <v>4128117.11</v>
      </c>
      <c r="G21" s="11" t="s">
        <v>59</v>
      </c>
    </row>
    <row r="22" spans="1:7" x14ac:dyDescent="0.25">
      <c r="A22" s="7">
        <v>20</v>
      </c>
      <c r="B22" s="7" t="s">
        <v>39</v>
      </c>
      <c r="C22" s="8" t="s">
        <v>18</v>
      </c>
      <c r="D22" s="9">
        <v>693345.61</v>
      </c>
      <c r="E22" s="10">
        <v>2981211.2200000007</v>
      </c>
      <c r="F22" s="10">
        <f>SUM(D22:E22)</f>
        <v>3674556.8300000005</v>
      </c>
      <c r="G22" s="11" t="s">
        <v>58</v>
      </c>
    </row>
    <row r="23" spans="1:7" x14ac:dyDescent="0.25">
      <c r="A23" s="7">
        <v>21</v>
      </c>
      <c r="B23" s="7" t="s">
        <v>49</v>
      </c>
      <c r="C23" s="8" t="s">
        <v>28</v>
      </c>
      <c r="D23" s="9">
        <v>1326824.7</v>
      </c>
      <c r="E23" s="10">
        <v>2229086.33</v>
      </c>
      <c r="F23" s="10">
        <f>SUM(D23:E23)</f>
        <v>3555911.0300000003</v>
      </c>
      <c r="G23" s="11" t="s">
        <v>61</v>
      </c>
    </row>
    <row r="24" spans="1:7" x14ac:dyDescent="0.25">
      <c r="A24" s="7">
        <v>22</v>
      </c>
      <c r="B24" s="7" t="s">
        <v>35</v>
      </c>
      <c r="C24" s="8" t="s">
        <v>7</v>
      </c>
      <c r="D24" s="9">
        <v>1303329.5400000003</v>
      </c>
      <c r="E24" s="10">
        <v>518378.32999999978</v>
      </c>
      <c r="F24" s="10">
        <f>SUM(D24:E24)</f>
        <v>1821707.87</v>
      </c>
      <c r="G24" s="11" t="s">
        <v>56</v>
      </c>
    </row>
    <row r="25" spans="1:7" x14ac:dyDescent="0.25">
      <c r="A25" s="7">
        <v>23</v>
      </c>
      <c r="B25" s="7" t="s">
        <v>50</v>
      </c>
      <c r="C25" s="8" t="s">
        <v>29</v>
      </c>
      <c r="D25" s="9">
        <v>593754.70000000007</v>
      </c>
      <c r="E25" s="10">
        <v>874067.48</v>
      </c>
      <c r="F25" s="10">
        <f>SUM(D25:E25)</f>
        <v>1467822.1800000002</v>
      </c>
      <c r="G25" s="11" t="s">
        <v>60</v>
      </c>
    </row>
    <row r="26" spans="1:7" x14ac:dyDescent="0.25">
      <c r="A26" s="7" t="s">
        <v>64</v>
      </c>
      <c r="B26" s="12"/>
      <c r="C26" s="13"/>
      <c r="D26" s="11">
        <f>SUM(D3:D25)</f>
        <v>113346626.32999998</v>
      </c>
      <c r="E26" s="11">
        <f>SUM(E3:E25)</f>
        <v>214961588.3300001</v>
      </c>
      <c r="F26" s="11">
        <f>SUM(F3:F25)</f>
        <v>328308214.66000003</v>
      </c>
      <c r="G26" s="14"/>
    </row>
  </sheetData>
  <sortState ref="A3:G25">
    <sortCondition descending="1" ref="F3:F25"/>
  </sortState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2020-2021 M2M Congestion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2022-04-19T15:50:40Z</dcterms:modified>
</cp:coreProperties>
</file>