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0" windowWidth="20130" windowHeight="9165" tabRatio="898" firstSheet="1" activeTab="7"/>
  </bookViews>
  <sheets>
    <sheet name="Setup and context links" sheetId="1" r:id="rId1"/>
    <sheet name="WORK PLAN"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Comp.'!$A$1:$N$30</definedName>
    <definedName name="_xlnm.Print_Area" localSheetId="5">'2a. Design Component Details'!$A$3:$C$47</definedName>
    <definedName name="_xlnm.Print_Area" localSheetId="6">'2b. Option Details'!$A$3:$B$12</definedName>
    <definedName name="_xlnm.Print_Area" localSheetId="7">'3. Packages'!$B$2:$K$30</definedName>
    <definedName name="_xlnm.Print_Area" localSheetId="1">'WORK PLAN'!$A$1:$AU$70</definedName>
    <definedName name="_xlnm.Print_Titles" localSheetId="5">'2a. Design Component Details'!$3:$9</definedName>
    <definedName name="_xlnm.Print_Titles" localSheetId="6">'2b. Option Details'!$3:$6</definedName>
    <definedName name="_xlnm.Print_Titles" localSheetId="1">'WORK PLAN'!$1:$9</definedName>
    <definedName name="Priority">'[1]Sheet4'!$A$1:$A$3</definedName>
  </definedNames>
  <calcPr fullCalcOnLoad="1"/>
</workbook>
</file>

<file path=xl/sharedStrings.xml><?xml version="1.0" encoding="utf-8"?>
<sst xmlns="http://schemas.openxmlformats.org/spreadsheetml/2006/main" count="642" uniqueCount="373">
  <si>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</si>
  <si>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</si>
  <si>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</si>
  <si>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</si>
  <si>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</si>
  <si>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</si>
  <si>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</si>
  <si>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</si>
  <si>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</si>
  <si>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</si>
  <si>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</si>
  <si>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</si>
  <si>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</si>
  <si>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</si>
  <si>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</si>
  <si>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</si>
  <si>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</si>
  <si>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</si>
  <si>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</si>
  <si>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</si>
  <si>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</si>
  <si>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</si>
  <si>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</si>
  <si>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</si>
  <si>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</si>
  <si>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</si>
  <si>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</si>
  <si>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</si>
  <si>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</si>
  <si>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</si>
  <si>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</si>
  <si>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</si>
  <si>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</si>
  <si>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</si>
  <si>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</si>
  <si>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</si>
  <si>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</si>
  <si>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</si>
  <si>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</si>
  <si>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</si>
  <si>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</si>
  <si>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</si>
  <si>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</si>
  <si>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</si>
  <si>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</si>
  <si>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</si>
  <si>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</si>
  <si>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</si>
  <si>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</si>
  <si>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</si>
  <si>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</si>
  <si>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</si>
  <si>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</si>
  <si>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</si>
  <si>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</si>
  <si>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</si>
  <si>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</si>
  <si>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</si>
  <si>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</si>
  <si>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</si>
  <si>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</si>
  <si>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</si>
  <si>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</si>
  <si>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</si>
  <si>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</si>
  <si>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</si>
  <si>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</si>
  <si>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</si>
  <si>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</si>
  <si>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</si>
  <si>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</si>
  <si>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</si>
  <si>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</si>
  <si>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</si>
  <si>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</si>
  <si>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</si>
  <si>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</si>
  <si>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</si>
  <si>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</si>
  <si>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</si>
  <si>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</si>
  <si>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</si>
  <si>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</si>
  <si>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</si>
  <si>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</si>
  <si>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</si>
  <si>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</si>
  <si>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</si>
  <si>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</si>
  <si>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</si>
  <si>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</si>
  <si>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</si>
  <si>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</si>
  <si>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</si>
  <si>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</si>
  <si>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</si>
  <si>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</si>
  <si>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</si>
  <si>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</si>
  <si>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</si>
  <si>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</si>
  <si>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</si>
  <si>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</si>
  <si>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</si>
  <si>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9.26 (MRC)</t>
  </si>
  <si>
    <t>x</t>
  </si>
  <si>
    <t>Provide Education</t>
  </si>
  <si>
    <t>Document Interests</t>
  </si>
  <si>
    <t>Develop &amp; Refine Design Components</t>
  </si>
  <si>
    <t>Develop &amp; Refine Component Options</t>
  </si>
  <si>
    <t>Develop &amp; Refine Solution Packages</t>
  </si>
  <si>
    <t>Build Consensus</t>
  </si>
  <si>
    <t>Special MIC 12.16.16</t>
  </si>
  <si>
    <t>Special MRC 10.12.16</t>
  </si>
  <si>
    <t>Special MRC 8.24.16</t>
  </si>
  <si>
    <t>Special MRC 6.17.16</t>
  </si>
  <si>
    <t>Special MIC 2.01.17</t>
  </si>
  <si>
    <t>Special MIC   4.10.17</t>
  </si>
  <si>
    <t>Special   MIC    3.02.17</t>
  </si>
  <si>
    <t>Special MIC 5.01.17</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</si>
  <si>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</si>
  <si>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</si>
  <si>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</si>
  <si>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</si>
  <si>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</si>
  <si>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</si>
  <si>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</si>
  <si>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</si>
  <si>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</si>
  <si>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</si>
  <si>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</si>
  <si>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</si>
  <si>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</si>
  <si>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</si>
  <si>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</si>
  <si>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</si>
  <si>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</si>
  <si>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</si>
  <si>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</si>
  <si>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</si>
  <si>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</si>
  <si>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</si>
  <si>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</si>
  <si>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</si>
  <si>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</si>
  <si>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</si>
  <si>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</si>
  <si>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</si>
  <si>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</si>
  <si>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</si>
  <si>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</si>
  <si>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</si>
  <si>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Solution Options</t>
  </si>
  <si>
    <t xml:space="preserve">On a per-location basis:
WMPA: PJM studies all transmission and some distribution, EDC studies some transmission and all distribution.  
ISA: PJM studies all transmission and all distribution.
</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</si>
  <si>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</si>
  <si>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</si>
  <si>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</si>
  <si>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</si>
  <si>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</si>
  <si>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</si>
  <si>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</si>
  <si>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</si>
  <si>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</si>
  <si>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</si>
  <si>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</si>
  <si>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</si>
  <si>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</si>
  <si>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</si>
  <si>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</si>
  <si>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</si>
  <si>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</si>
  <si>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</si>
  <si>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</si>
  <si>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</si>
  <si>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</si>
  <si>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</si>
  <si>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</si>
  <si>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</si>
  <si>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</si>
  <si>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</si>
  <si>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</si>
  <si>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</si>
  <si>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</si>
  <si>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</si>
  <si>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</si>
  <si>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</si>
  <si>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</si>
  <si>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</si>
  <si>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</si>
  <si>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</si>
  <si>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</si>
  <si>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</si>
  <si>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</si>
  <si>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</si>
  <si>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</si>
  <si>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</si>
  <si>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</si>
  <si>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</si>
  <si>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</si>
  <si>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</si>
  <si>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</si>
  <si>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</si>
  <si>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</si>
  <si>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</si>
  <si>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</si>
  <si>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</si>
  <si>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</si>
  <si>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</si>
  <si>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</si>
  <si>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</si>
  <si>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</si>
  <si>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</si>
  <si>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</si>
  <si>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</si>
  <si>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</si>
  <si>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</si>
  <si>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</si>
  <si>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</si>
  <si>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</si>
  <si>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</si>
  <si>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</si>
  <si>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</si>
  <si>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</si>
  <si>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</si>
  <si>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</si>
  <si>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</si>
  <si>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Special MIC
10.18.17</t>
  </si>
  <si>
    <t xml:space="preserve">2017                                                                                                     2017                                                                           2017                                            </t>
  </si>
  <si>
    <t xml:space="preserve">Non-wholesale DER observability </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</si>
  <si>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</si>
  <si>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</si>
  <si>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</si>
  <si>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</si>
  <si>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</si>
  <si>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</si>
  <si>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</si>
  <si>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</si>
  <si>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</si>
  <si>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</si>
  <si>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</si>
  <si>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</si>
  <si>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</si>
  <si>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</si>
  <si>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</si>
  <si>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</si>
  <si>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</si>
  <si>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</si>
  <si>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</si>
  <si>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</si>
  <si>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</si>
  <si>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</si>
  <si>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</si>
  <si>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</si>
  <si>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</si>
  <si>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</si>
  <si>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</si>
  <si>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</si>
  <si>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</si>
  <si>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</si>
  <si>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</si>
  <si>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</si>
  <si>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</si>
  <si>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</si>
  <si>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</si>
  <si>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</si>
  <si>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t>EDC Coordination</t>
  </si>
  <si>
    <t>Via TO coordination and PJM Emergencies Procedures page</t>
  </si>
  <si>
    <t>By telephone via TO or via Market Seller</t>
  </si>
  <si>
    <t>DER day-ahead schedules are shared with EDC upon request</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</si>
  <si>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</si>
  <si>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</si>
  <si>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</si>
  <si>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</si>
  <si>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</si>
  <si>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</si>
  <si>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</si>
  <si>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</si>
  <si>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</si>
  <si>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</si>
  <si>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</si>
  <si>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</si>
  <si>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</si>
  <si>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</si>
  <si>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</si>
  <si>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</si>
  <si>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</si>
  <si>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</si>
  <si>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Phase I Scope: DER providing ancillary services and/or wholesale energy</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</si>
  <si>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</si>
  <si>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</si>
  <si>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</si>
  <si>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</si>
  <si>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</si>
  <si>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</si>
  <si>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</si>
  <si>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</si>
  <si>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</si>
  <si>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</si>
  <si>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</si>
  <si>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</si>
  <si>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</si>
  <si>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</si>
  <si>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</si>
  <si>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</si>
  <si>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</si>
  <si>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</si>
  <si>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</si>
  <si>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</si>
  <si>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</si>
  <si>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</si>
  <si>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</si>
  <si>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</si>
  <si>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</si>
  <si>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</si>
  <si>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</si>
  <si>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</si>
  <si>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</si>
  <si>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</si>
  <si>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</si>
  <si>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</si>
  <si>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</si>
  <si>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</si>
  <si>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</si>
  <si>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</si>
  <si>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</si>
  <si>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DER Subcommittee</t>
  </si>
  <si>
    <t>DERS
12.15.17</t>
  </si>
  <si>
    <t>DERS
01.5.18</t>
  </si>
  <si>
    <t>Subcommittee Vote</t>
  </si>
  <si>
    <t>DERS
01.31.18</t>
  </si>
  <si>
    <t>DERS
03.02.18</t>
  </si>
  <si>
    <t>DERS
04.25.18</t>
  </si>
  <si>
    <t>DERS
06.08.18</t>
  </si>
  <si>
    <t>DERS
06.29.18</t>
  </si>
  <si>
    <t>DERS
07.30.18</t>
  </si>
  <si>
    <t>DERS
08.27.18</t>
  </si>
  <si>
    <t>DERS
10.4.18</t>
  </si>
  <si>
    <t>DERS
10.31.18</t>
  </si>
  <si>
    <t>DERS
11.30.18</t>
  </si>
  <si>
    <t>Wholesale DER (W-DER)</t>
  </si>
  <si>
    <t>Create Subcommittee Charter and Approval</t>
  </si>
  <si>
    <t>Detailed Work Plan -- Wholesale DER</t>
  </si>
  <si>
    <t>Detailed Work Plan -- non-Wholesale DER Observability</t>
  </si>
  <si>
    <t>Detailed Work Plan -- Utility-owned Microgrids</t>
  </si>
  <si>
    <t>Special MIC
11.3.17</t>
  </si>
  <si>
    <t>Special MIC
11.17.17</t>
  </si>
  <si>
    <t>Start Capacity</t>
  </si>
  <si>
    <t>Review of Utility-owned Microgrids</t>
  </si>
  <si>
    <t xml:space="preserve">Assuming no transmission impacts, new DER registration process analogous to CSP registration today under "Status Quo Demand Response".  Not filed with FERC. Meet requirements in 1.2
</t>
  </si>
  <si>
    <t>Interconnecting TO (or EDC) ensures each site is properly implemented under jurisdictional oversight as per the interconnection agreement.</t>
  </si>
  <si>
    <t>Physical Interconnection and Wholesale Market Participation Agreement</t>
  </si>
  <si>
    <t xml:space="preserve">Method to measure retail vs. wholesale energy for primarily front of the meter resources that occasionally serve load </t>
  </si>
  <si>
    <t>Aggregation</t>
  </si>
  <si>
    <t>Option B: For Energy and Capacity, Interconnecting TO (or EDC) ensures each site is properly implemented under jurisdictional oversight as per the interconnection agreement.
PJM ensures each site is properly implemented and has oversight over Ancillary Services.</t>
  </si>
  <si>
    <t>PJM Interconnection Queue - Review</t>
  </si>
  <si>
    <t>DERS
03.26.18</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</si>
  <si>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</si>
  <si>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For Wholesale DER that directly serve load at one or more customers, either BTCM or via pigtail(s) or both, the load offset from DER  at each respective customer must be measured at hourly intervals to 1% accuracy and provided to PJM post-facto. For Wholesale DER &lt;= 10kW, the  the load offset from DER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</si>
  <si>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Updated: February 28, 2018
Print Format: 11 x 17"</t>
  </si>
  <si>
    <t>Option B - Assuming no transmission impacts, new DER registration process analogous to CSP registration today under "Status Quo Demand Response".  Not filed with FERC. Meet requirements in 1.2</t>
  </si>
  <si>
    <t>Miscellaneous business rules (choose one or more)</t>
  </si>
  <si>
    <t>Updated: February 28, 2018</t>
  </si>
  <si>
    <t>SR: injection increase/load drop from Event Time +/-1 minute to Event Time + 10 +/- 1 minute.
Regulation： Direct read of injection/loads at POI, or submeter where approved.</t>
  </si>
  <si>
    <t>Energy sales are wholesale.
Energy purchases for charging storage become wholesale if energy is resold into wholesale market.
All other purchases are retail.</t>
  </si>
  <si>
    <t>Meter that meets PJM spec, may be existing retail meter if capable. Reg and Capacity require real-time metering and comms.</t>
  </si>
  <si>
    <t>Integrated Resource</t>
  </si>
  <si>
    <t>Distribution interconnection occurs outside PJM process under RERRA jurisdiction. Courtesy copies of metering configuration sent to any entity administering RECS/SRECS/etc  (GADs stuff) for DER site.</t>
  </si>
  <si>
    <t>Energy settled partially as load offset and partially as generation.
PJM charges offset net metering and inadvertant retail purchases of charging energy.
Cost based offer rules</t>
  </si>
  <si>
    <t>H</t>
  </si>
  <si>
    <t>Same as PJM</t>
  </si>
  <si>
    <t>B (Grid Integrated Resource)</t>
  </si>
  <si>
    <t>Injections paid at LMP in Energy Market
Dispatched gross load curtailments relative to a Customer Baseline (CBL) paid at LMP analagous to economic demand response
W-DER load offsets relative to CBL not paid.
See method here.
http://www.pjm.com/-/media/committees-groups/subcommittees/ders/20180302/20180302-item-04-compensating-curtailed-mwh-from-sites-with-wholesale-der.ashx</t>
  </si>
  <si>
    <t>Option G:
Injections paid at LMP in Energy Market
Dispatched gross load curtailments relative to a Customer Baseline (CBL) paid at LMP analagous to economic demand response
W-DER load offsets relative to CBL not paid.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</si>
</sst>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1">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z val="16"/>
      <color indexed="10"/>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10"/>
      <name val="Arial"/>
      <family val="2"/>
    </font>
    <font>
      <sz val="14"/>
      <color indexed="9"/>
      <name val="Arial"/>
      <family val="2"/>
    </font>
    <font>
      <b/>
      <strike/>
      <sz val="16"/>
      <color indexed="8"/>
      <name val="Arial Narrow"/>
      <family val="2"/>
    </font>
    <font>
      <strike/>
      <sz val="12"/>
      <color indexed="8"/>
      <name val="Arial Narrow"/>
      <family val="2"/>
    </font>
    <font>
      <sz val="12"/>
      <color indexed="10"/>
      <name val="Arial"/>
      <family val="2"/>
    </font>
    <font>
      <sz val="12"/>
      <color indexed="10"/>
      <name val="Arial Narrow"/>
      <family val="2"/>
    </font>
    <font>
      <sz val="12"/>
      <color indexed="17"/>
      <name val="Arial"/>
      <family val="2"/>
    </font>
    <font>
      <sz val="12"/>
      <color indexed="17"/>
      <name val="Arial Narrow"/>
      <family val="2"/>
    </font>
    <font>
      <b/>
      <sz val="12"/>
      <color indexed="9"/>
      <name val="Arial"/>
      <family val="2"/>
    </font>
    <font>
      <sz val="24"/>
      <color indexed="10"/>
      <name val="Arial"/>
      <family val="2"/>
    </font>
    <font>
      <b/>
      <sz val="18"/>
      <color indexed="8"/>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b/>
      <sz val="20"/>
      <color indexed="8"/>
      <name val="Calibri"/>
      <family val="0"/>
    </font>
    <font>
      <b/>
      <i/>
      <sz val="16"/>
      <color indexed="10"/>
      <name val="Calibri"/>
      <family val="0"/>
    </font>
    <font>
      <b/>
      <sz val="32"/>
      <color indexed="56"/>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6"/>
      <color rgb="FFFF000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0"/>
      <name val="Arial"/>
      <family val="2"/>
    </font>
    <font>
      <b/>
      <strike/>
      <sz val="16"/>
      <color theme="1"/>
      <name val="Arial Narrow"/>
      <family val="2"/>
    </font>
    <font>
      <strike/>
      <sz val="12"/>
      <color theme="1"/>
      <name val="Arial Narrow"/>
      <family val="2"/>
    </font>
    <font>
      <sz val="12"/>
      <color rgb="FFFF0000"/>
      <name val="Arial"/>
      <family val="2"/>
    </font>
    <font>
      <sz val="12"/>
      <color rgb="FFFF0000"/>
      <name val="Arial Narrow"/>
      <family val="2"/>
    </font>
    <font>
      <sz val="12"/>
      <color rgb="FF00B050"/>
      <name val="Arial"/>
      <family val="2"/>
    </font>
    <font>
      <sz val="12"/>
      <color rgb="FF00B050"/>
      <name val="Arial Narrow"/>
      <family val="2"/>
    </font>
    <font>
      <b/>
      <sz val="12"/>
      <color theme="0"/>
      <name val="Arial"/>
      <family val="2"/>
    </font>
    <font>
      <b/>
      <sz val="18"/>
      <color theme="1"/>
      <name val="Arial"/>
      <family val="2"/>
    </font>
    <font>
      <sz val="24"/>
      <color rgb="FFFF0000"/>
      <name val="Arial"/>
      <family val="2"/>
    </font>
    <font>
      <b/>
      <sz val="10"/>
      <color theme="1"/>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color theme="0" tint="-0.3499799966812134"/>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79">
    <xf numFmtId="0" fontId="0" fillId="0" borderId="0" xfId="0" applyAlignment="1">
      <alignment/>
    </xf>
    <xf numFmtId="0" fontId="91" fillId="0" borderId="0" xfId="0" applyFont="1" applyAlignment="1">
      <alignment/>
    </xf>
    <xf numFmtId="0" fontId="91" fillId="33" borderId="0" xfId="0" applyFont="1" applyFill="1" applyAlignment="1">
      <alignment/>
    </xf>
    <xf numFmtId="0" fontId="91" fillId="33" borderId="10" xfId="0" applyFont="1" applyFill="1" applyBorder="1" applyAlignment="1">
      <alignment/>
    </xf>
    <xf numFmtId="0" fontId="9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2"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3" fillId="0" borderId="0" xfId="0" applyFont="1" applyFill="1" applyAlignment="1">
      <alignment horizontal="center" vertical="top"/>
    </xf>
    <xf numFmtId="0" fontId="94" fillId="33" borderId="0" xfId="0" applyFont="1" applyFill="1" applyAlignment="1">
      <alignment horizontal="center"/>
    </xf>
    <xf numFmtId="0" fontId="89" fillId="0" borderId="0" xfId="0" applyFont="1" applyAlignment="1">
      <alignment/>
    </xf>
    <xf numFmtId="0" fontId="0" fillId="0" borderId="11" xfId="0" applyBorder="1"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89" fillId="2" borderId="12" xfId="0" applyFont="1" applyFill="1" applyBorder="1" applyAlignment="1">
      <alignment horizontal="center" vertical="center"/>
    </xf>
    <xf numFmtId="0" fontId="89" fillId="0" borderId="11" xfId="0" applyFont="1" applyBorder="1" applyAlignment="1">
      <alignment/>
    </xf>
    <xf numFmtId="0" fontId="89" fillId="0" borderId="11" xfId="0" applyFont="1" applyBorder="1" applyAlignment="1">
      <alignment wrapText="1"/>
    </xf>
    <xf numFmtId="0" fontId="90" fillId="8" borderId="13" xfId="0" applyFont="1" applyFill="1" applyBorder="1" applyAlignment="1">
      <alignment horizontal="left" vertical="center"/>
    </xf>
    <xf numFmtId="0" fontId="9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0" fillId="33" borderId="13" xfId="0" applyFont="1" applyFill="1" applyBorder="1" applyAlignment="1">
      <alignment horizontal="left" vertical="center" wrapText="1"/>
    </xf>
    <xf numFmtId="0" fontId="90" fillId="33" borderId="13" xfId="0" applyFont="1" applyFill="1" applyBorder="1" applyAlignment="1">
      <alignment horizontal="center" vertical="center" wrapText="1"/>
    </xf>
    <xf numFmtId="0" fontId="89" fillId="2" borderId="11" xfId="0" applyFont="1" applyFill="1" applyBorder="1" applyAlignment="1">
      <alignment horizontal="center" vertical="center"/>
    </xf>
    <xf numFmtId="15" fontId="0" fillId="0" borderId="11" xfId="0" applyNumberFormat="1" applyBorder="1" applyAlignment="1">
      <alignment/>
    </xf>
    <xf numFmtId="0" fontId="96" fillId="0" borderId="0" xfId="0" applyFont="1" applyAlignment="1">
      <alignment horizontal="left" vertical="center" indent="3"/>
    </xf>
    <xf numFmtId="0" fontId="83" fillId="0" borderId="0" xfId="53" applyAlignment="1">
      <alignment/>
    </xf>
    <xf numFmtId="0" fontId="0" fillId="0" borderId="0" xfId="0" applyAlignment="1">
      <alignment/>
    </xf>
    <xf numFmtId="0" fontId="97" fillId="0" borderId="0" xfId="0" applyFont="1" applyAlignment="1">
      <alignment/>
    </xf>
    <xf numFmtId="0" fontId="98" fillId="0" borderId="0" xfId="0" applyFont="1" applyAlignment="1">
      <alignment/>
    </xf>
    <xf numFmtId="0" fontId="97" fillId="0" borderId="0" xfId="0" applyFont="1" applyBorder="1" applyAlignment="1">
      <alignment/>
    </xf>
    <xf numFmtId="0" fontId="97" fillId="0" borderId="0" xfId="0" applyFont="1" applyBorder="1" applyAlignment="1">
      <alignment wrapText="1"/>
    </xf>
    <xf numFmtId="0" fontId="97" fillId="0" borderId="14" xfId="0" applyFont="1" applyBorder="1" applyAlignment="1">
      <alignment/>
    </xf>
    <xf numFmtId="0" fontId="98" fillId="0" borderId="14" xfId="0" applyFont="1" applyBorder="1" applyAlignment="1">
      <alignment/>
    </xf>
    <xf numFmtId="0" fontId="9" fillId="0" borderId="14" xfId="0" applyFont="1" applyBorder="1" applyAlignment="1">
      <alignment horizontal="left"/>
    </xf>
    <xf numFmtId="0" fontId="99" fillId="0" borderId="10" xfId="0" applyFont="1" applyBorder="1" applyAlignment="1">
      <alignment/>
    </xf>
    <xf numFmtId="0" fontId="100" fillId="0" borderId="0" xfId="0" applyFont="1" applyAlignment="1">
      <alignment/>
    </xf>
    <xf numFmtId="0" fontId="100" fillId="0" borderId="0" xfId="0" applyFont="1" applyBorder="1" applyAlignment="1">
      <alignment/>
    </xf>
    <xf numFmtId="168" fontId="100" fillId="0" borderId="0" xfId="0" applyNumberFormat="1" applyFont="1" applyBorder="1" applyAlignment="1">
      <alignment horizontal="center"/>
    </xf>
    <xf numFmtId="0" fontId="101" fillId="22" borderId="0" xfId="0" applyFont="1" applyFill="1" applyBorder="1" applyAlignment="1">
      <alignment/>
    </xf>
    <xf numFmtId="168" fontId="101" fillId="22" borderId="0" xfId="0" applyNumberFormat="1" applyFont="1" applyFill="1" applyBorder="1" applyAlignment="1">
      <alignment horizontal="center"/>
    </xf>
    <xf numFmtId="0" fontId="100"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2"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3" fillId="34" borderId="0" xfId="0" applyFont="1" applyFill="1" applyAlignment="1">
      <alignment/>
    </xf>
    <xf numFmtId="168" fontId="103"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0"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0" fillId="0" borderId="15" xfId="0" applyFont="1" applyBorder="1" applyAlignment="1">
      <alignment/>
    </xf>
    <xf numFmtId="0" fontId="101" fillId="36" borderId="0" xfId="0" applyFont="1" applyFill="1" applyBorder="1" applyAlignment="1">
      <alignment/>
    </xf>
    <xf numFmtId="168" fontId="101" fillId="36" borderId="0" xfId="0" applyNumberFormat="1" applyFont="1" applyFill="1" applyBorder="1" applyAlignment="1">
      <alignment horizontal="center"/>
    </xf>
    <xf numFmtId="0" fontId="95" fillId="0" borderId="17" xfId="0" applyFont="1" applyFill="1" applyBorder="1" applyAlignment="1">
      <alignment horizontal="left" vertical="center" wrapText="1" indent="2"/>
    </xf>
    <xf numFmtId="0" fontId="89" fillId="0" borderId="17" xfId="0" applyFont="1" applyBorder="1" applyAlignment="1">
      <alignment/>
    </xf>
    <xf numFmtId="0" fontId="89" fillId="37" borderId="17" xfId="0" applyFont="1" applyFill="1" applyBorder="1" applyAlignment="1">
      <alignment wrapText="1"/>
    </xf>
    <xf numFmtId="0" fontId="101" fillId="37" borderId="17" xfId="0" applyFont="1" applyFill="1" applyBorder="1" applyAlignment="1">
      <alignment wrapText="1"/>
    </xf>
    <xf numFmtId="0" fontId="101" fillId="38" borderId="17" xfId="0" applyFont="1" applyFill="1" applyBorder="1" applyAlignment="1">
      <alignment wrapText="1"/>
    </xf>
    <xf numFmtId="0" fontId="101" fillId="38" borderId="17" xfId="0" applyFont="1" applyFill="1" applyBorder="1" applyAlignment="1">
      <alignment/>
    </xf>
    <xf numFmtId="0" fontId="101" fillId="39" borderId="17" xfId="0" applyFont="1" applyFill="1" applyBorder="1" applyAlignment="1">
      <alignment wrapText="1"/>
    </xf>
    <xf numFmtId="0" fontId="101" fillId="39" borderId="17" xfId="0" applyFont="1" applyFill="1" applyBorder="1" applyAlignment="1">
      <alignment/>
    </xf>
    <xf numFmtId="0" fontId="101" fillId="0" borderId="0" xfId="0" applyFont="1" applyAlignment="1">
      <alignment/>
    </xf>
    <xf numFmtId="0" fontId="0" fillId="0" borderId="14" xfId="0" applyBorder="1" applyAlignment="1">
      <alignment/>
    </xf>
    <xf numFmtId="0" fontId="100" fillId="0" borderId="0" xfId="0" applyFont="1" applyFill="1" applyBorder="1" applyAlignment="1">
      <alignment/>
    </xf>
    <xf numFmtId="0" fontId="13" fillId="0" borderId="0" xfId="0" applyFont="1" applyAlignment="1">
      <alignment/>
    </xf>
    <xf numFmtId="0" fontId="100" fillId="0" borderId="16" xfId="0" applyFont="1" applyFill="1" applyBorder="1" applyAlignment="1">
      <alignment horizontal="left" indent="2"/>
    </xf>
    <xf numFmtId="0" fontId="100" fillId="0" borderId="16" xfId="0" applyFont="1" applyFill="1" applyBorder="1" applyAlignment="1">
      <alignment horizontal="center"/>
    </xf>
    <xf numFmtId="0" fontId="101" fillId="0" borderId="16" xfId="0" applyFont="1" applyFill="1" applyBorder="1" applyAlignment="1">
      <alignment horizontal="center"/>
    </xf>
    <xf numFmtId="0" fontId="100" fillId="0" borderId="0" xfId="0" applyFont="1" applyFill="1" applyBorder="1" applyAlignment="1">
      <alignment horizontal="left" indent="2"/>
    </xf>
    <xf numFmtId="0" fontId="99" fillId="0" borderId="0" xfId="0" applyFont="1" applyBorder="1" applyAlignment="1">
      <alignment/>
    </xf>
    <xf numFmtId="0" fontId="100" fillId="0" borderId="0" xfId="0" applyFont="1" applyBorder="1" applyAlignment="1">
      <alignment horizontal="left"/>
    </xf>
    <xf numFmtId="0" fontId="0" fillId="0" borderId="0" xfId="0" applyFont="1" applyBorder="1" applyAlignment="1">
      <alignment horizontal="left" vertical="top" wrapText="1"/>
    </xf>
    <xf numFmtId="0" fontId="91" fillId="0" borderId="18" xfId="0" applyFont="1" applyBorder="1" applyAlignment="1">
      <alignment horizontal="left" vertical="top" wrapText="1"/>
    </xf>
    <xf numFmtId="0" fontId="93"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1" fillId="0" borderId="0" xfId="0" applyFont="1" applyAlignment="1">
      <alignment horizontal="left" vertical="top" wrapText="1"/>
    </xf>
    <xf numFmtId="0" fontId="3" fillId="0" borderId="0" xfId="0" applyFont="1" applyFill="1" applyBorder="1" applyAlignment="1">
      <alignment horizontal="left" vertical="top" wrapText="1"/>
    </xf>
    <xf numFmtId="0" fontId="91" fillId="0" borderId="0" xfId="0" applyFont="1" applyBorder="1" applyAlignment="1">
      <alignment horizontal="left" vertical="top" wrapText="1"/>
    </xf>
    <xf numFmtId="0" fontId="91" fillId="33" borderId="19" xfId="0" applyFont="1" applyFill="1" applyBorder="1" applyAlignment="1">
      <alignment horizontal="left" vertical="top" wrapText="1"/>
    </xf>
    <xf numFmtId="0" fontId="0" fillId="0" borderId="0" xfId="0" applyBorder="1" applyAlignment="1">
      <alignment horizontal="left" vertical="top" wrapText="1"/>
    </xf>
    <xf numFmtId="0" fontId="91" fillId="33" borderId="20" xfId="0" applyFont="1" applyFill="1" applyBorder="1" applyAlignment="1">
      <alignment horizontal="left" vertical="top" wrapText="1"/>
    </xf>
    <xf numFmtId="0" fontId="91" fillId="0" borderId="14" xfId="0" applyFont="1" applyBorder="1" applyAlignment="1">
      <alignment horizontal="left" vertical="top" wrapText="1"/>
    </xf>
    <xf numFmtId="0" fontId="104" fillId="0" borderId="0" xfId="0" applyFont="1" applyAlignment="1">
      <alignment vertical="top" wrapText="1"/>
    </xf>
    <xf numFmtId="0" fontId="0" fillId="0" borderId="0" xfId="0" applyAlignment="1">
      <alignment/>
    </xf>
    <xf numFmtId="0" fontId="105" fillId="0" borderId="0" xfId="0" applyFont="1" applyBorder="1" applyAlignment="1">
      <alignment/>
    </xf>
    <xf numFmtId="0" fontId="106" fillId="38" borderId="0" xfId="0" applyFont="1" applyFill="1" applyBorder="1" applyAlignment="1">
      <alignment/>
    </xf>
    <xf numFmtId="0" fontId="100" fillId="33" borderId="0" xfId="0" applyFont="1" applyFill="1" applyBorder="1" applyAlignment="1">
      <alignment horizontal="left"/>
    </xf>
    <xf numFmtId="0" fontId="100" fillId="33" borderId="0" xfId="0" applyFont="1" applyFill="1" applyAlignment="1">
      <alignment/>
    </xf>
    <xf numFmtId="0" fontId="98" fillId="0" borderId="14" xfId="0" applyFont="1" applyBorder="1" applyAlignment="1">
      <alignment wrapText="1"/>
    </xf>
    <xf numFmtId="0" fontId="107" fillId="40" borderId="21" xfId="0" applyFont="1" applyFill="1" applyBorder="1" applyAlignment="1">
      <alignment horizontal="left" vertical="top"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09"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08" fillId="0" borderId="0" xfId="0" applyFont="1" applyFill="1" applyBorder="1" applyAlignment="1">
      <alignment horizontal="left" vertical="top" wrapText="1"/>
    </xf>
    <xf numFmtId="0" fontId="108" fillId="0" borderId="0" xfId="0" applyFont="1" applyBorder="1" applyAlignment="1">
      <alignment horizontal="left" vertical="top" wrapText="1"/>
    </xf>
    <xf numFmtId="0" fontId="108" fillId="0" borderId="0" xfId="0" applyFont="1" applyFill="1" applyAlignment="1">
      <alignment horizontal="left" vertical="top" wrapText="1"/>
    </xf>
    <xf numFmtId="0" fontId="16" fillId="0" borderId="0" xfId="0" applyFont="1" applyAlignment="1">
      <alignment horizontal="left" vertical="center" wrapText="1"/>
    </xf>
    <xf numFmtId="0" fontId="92" fillId="0" borderId="0" xfId="0" applyFont="1" applyAlignment="1">
      <alignment horizontal="center" vertical="center"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10" fillId="34" borderId="0" xfId="0" applyFont="1" applyFill="1" applyAlignment="1">
      <alignment horizontal="left" vertical="top" wrapText="1"/>
    </xf>
    <xf numFmtId="0" fontId="111" fillId="0" borderId="0" xfId="0" applyFont="1" applyBorder="1" applyAlignment="1">
      <alignment/>
    </xf>
    <xf numFmtId="0" fontId="112" fillId="0" borderId="0" xfId="0" applyFont="1" applyBorder="1" applyAlignment="1">
      <alignment horizontal="left"/>
    </xf>
    <xf numFmtId="0" fontId="112" fillId="33" borderId="0" xfId="0" applyFont="1" applyFill="1" applyBorder="1" applyAlignment="1">
      <alignment horizontal="left"/>
    </xf>
    <xf numFmtId="0" fontId="112" fillId="0" borderId="0" xfId="0" applyFont="1" applyAlignment="1">
      <alignment/>
    </xf>
    <xf numFmtId="0" fontId="100" fillId="23" borderId="0" xfId="0" applyFont="1" applyFill="1" applyAlignment="1">
      <alignment/>
    </xf>
    <xf numFmtId="0" fontId="101" fillId="0" borderId="16" xfId="0" applyFont="1" applyFill="1" applyBorder="1" applyAlignment="1">
      <alignment horizontal="center" wrapText="1"/>
    </xf>
    <xf numFmtId="0" fontId="108" fillId="34" borderId="22" xfId="0" applyFont="1" applyFill="1" applyBorder="1" applyAlignment="1">
      <alignment horizontal="left" vertical="top" wrapText="1"/>
    </xf>
    <xf numFmtId="0" fontId="14" fillId="0" borderId="22" xfId="0" applyFont="1" applyBorder="1" applyAlignment="1">
      <alignment horizontal="left" vertical="top" wrapText="1"/>
    </xf>
    <xf numFmtId="0" fontId="98" fillId="2" borderId="23"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13" xfId="0" applyFont="1" applyFill="1" applyBorder="1" applyAlignment="1">
      <alignment horizontal="left" vertical="center" wrapText="1"/>
    </xf>
    <xf numFmtId="0" fontId="113" fillId="33" borderId="13" xfId="0" applyFont="1" applyFill="1" applyBorder="1" applyAlignment="1">
      <alignment horizontal="left" vertical="center" wrapText="1"/>
    </xf>
    <xf numFmtId="0" fontId="97" fillId="33" borderId="11" xfId="0" applyFont="1" applyFill="1" applyBorder="1" applyAlignment="1">
      <alignment horizontal="center" vertical="center"/>
    </xf>
    <xf numFmtId="0" fontId="113" fillId="33" borderId="13" xfId="0" applyFont="1" applyFill="1" applyBorder="1" applyAlignment="1">
      <alignment horizontal="left" vertical="center"/>
    </xf>
    <xf numFmtId="0" fontId="18"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22" xfId="0" applyFont="1" applyBorder="1" applyAlignment="1">
      <alignment horizontal="left" vertical="top" wrapText="1"/>
    </xf>
    <xf numFmtId="0" fontId="18" fillId="0" borderId="0" xfId="0" applyFont="1" applyFill="1" applyAlignment="1">
      <alignment horizontal="left" vertical="top" wrapText="1"/>
    </xf>
    <xf numFmtId="0" fontId="97" fillId="0" borderId="0" xfId="0" applyFont="1" applyAlignment="1">
      <alignment horizontal="left" vertical="top" wrapText="1"/>
    </xf>
    <xf numFmtId="0" fontId="112" fillId="39" borderId="0" xfId="0" applyFont="1" applyFill="1" applyBorder="1" applyAlignment="1">
      <alignment horizontal="left"/>
    </xf>
    <xf numFmtId="0" fontId="109" fillId="0" borderId="0" xfId="0" applyFont="1" applyBorder="1" applyAlignment="1">
      <alignment horizontal="left" vertical="top" wrapText="1"/>
    </xf>
    <xf numFmtId="0" fontId="108" fillId="0" borderId="18" xfId="0" applyFont="1" applyBorder="1" applyAlignment="1">
      <alignment horizontal="left" vertical="top" wrapText="1"/>
    </xf>
    <xf numFmtId="0" fontId="14" fillId="0" borderId="18" xfId="0" applyFont="1" applyBorder="1" applyAlignment="1">
      <alignment horizontal="left" vertical="top" wrapText="1"/>
    </xf>
    <xf numFmtId="0" fontId="14" fillId="0" borderId="24" xfId="0" applyFont="1" applyBorder="1" applyAlignment="1">
      <alignment horizontal="left" vertical="top" wrapText="1"/>
    </xf>
    <xf numFmtId="0" fontId="14" fillId="0" borderId="1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4" xfId="0" applyFont="1" applyBorder="1" applyAlignment="1">
      <alignment horizontal="left" vertical="top" wrapText="1"/>
    </xf>
    <xf numFmtId="0" fontId="14" fillId="0" borderId="27" xfId="0" applyFont="1" applyBorder="1" applyAlignment="1">
      <alignment horizontal="left" vertical="top" wrapText="1"/>
    </xf>
    <xf numFmtId="0" fontId="14" fillId="0" borderId="14" xfId="0" applyFont="1" applyFill="1" applyBorder="1" applyAlignment="1">
      <alignment horizontal="left" vertical="top" wrapText="1"/>
    </xf>
    <xf numFmtId="0" fontId="14" fillId="0" borderId="28" xfId="0" applyFont="1" applyFill="1" applyBorder="1" applyAlignment="1">
      <alignment horizontal="left" vertical="top" wrapText="1"/>
    </xf>
    <xf numFmtId="0" fontId="109" fillId="0" borderId="0" xfId="0" applyFont="1" applyFill="1" applyAlignment="1">
      <alignment horizontal="left" vertical="top" wrapText="1"/>
    </xf>
    <xf numFmtId="0" fontId="91" fillId="0" borderId="18" xfId="0" applyFont="1" applyBorder="1" applyAlignment="1">
      <alignment horizontal="left" vertical="top" wrapText="1"/>
    </xf>
    <xf numFmtId="0" fontId="91" fillId="33" borderId="19" xfId="0" applyFont="1" applyFill="1" applyBorder="1" applyAlignment="1">
      <alignment horizontal="left" vertical="top" wrapText="1"/>
    </xf>
    <xf numFmtId="0" fontId="91" fillId="0" borderId="0" xfId="0" applyFont="1" applyBorder="1" applyAlignment="1">
      <alignment horizontal="left" vertical="top" wrapText="1"/>
    </xf>
    <xf numFmtId="0" fontId="114" fillId="33" borderId="11" xfId="0" applyFont="1" applyFill="1" applyBorder="1" applyAlignment="1">
      <alignment wrapText="1"/>
    </xf>
    <xf numFmtId="0" fontId="109" fillId="0" borderId="18" xfId="0" applyFont="1" applyBorder="1" applyAlignment="1">
      <alignment horizontal="left" vertical="top" wrapText="1"/>
    </xf>
    <xf numFmtId="0" fontId="109" fillId="0" borderId="14" xfId="0" applyFont="1" applyBorder="1" applyAlignment="1">
      <alignment horizontal="left" vertical="top" wrapText="1"/>
    </xf>
    <xf numFmtId="0" fontId="109" fillId="41" borderId="0" xfId="0" applyFont="1" applyFill="1" applyBorder="1" applyAlignment="1">
      <alignment horizontal="left" vertical="top" wrapText="1"/>
    </xf>
    <xf numFmtId="0" fontId="105" fillId="0" borderId="0" xfId="0" applyFont="1" applyBorder="1" applyAlignment="1">
      <alignment horizontal="right"/>
    </xf>
    <xf numFmtId="0" fontId="99" fillId="34" borderId="0" xfId="0" applyFont="1" applyFill="1" applyBorder="1" applyAlignment="1">
      <alignment horizontal="center"/>
    </xf>
    <xf numFmtId="0" fontId="115" fillId="33" borderId="0" xfId="0" applyFont="1" applyFill="1" applyAlignment="1">
      <alignment/>
    </xf>
    <xf numFmtId="0" fontId="97" fillId="33" borderId="0" xfId="0" applyFont="1" applyFill="1" applyAlignment="1">
      <alignment/>
    </xf>
    <xf numFmtId="0" fontId="116" fillId="42" borderId="0" xfId="0" applyFont="1" applyFill="1" applyBorder="1" applyAlignment="1">
      <alignment/>
    </xf>
    <xf numFmtId="0" fontId="116" fillId="33" borderId="0" xfId="0" applyFont="1" applyFill="1" applyBorder="1" applyAlignment="1">
      <alignment/>
    </xf>
    <xf numFmtId="0" fontId="114" fillId="43" borderId="0" xfId="0" applyFont="1" applyFill="1" applyAlignment="1">
      <alignment/>
    </xf>
    <xf numFmtId="0" fontId="117" fillId="34" borderId="0" xfId="38" applyFont="1" applyFill="1" applyBorder="1" applyAlignment="1">
      <alignment wrapText="1"/>
    </xf>
    <xf numFmtId="0" fontId="117" fillId="34" borderId="0" xfId="38" applyNumberFormat="1" applyFont="1" applyFill="1" applyBorder="1" applyAlignment="1">
      <alignment horizontal="center"/>
    </xf>
    <xf numFmtId="0" fontId="117" fillId="34" borderId="0" xfId="38" applyNumberFormat="1" applyFont="1" applyFill="1" applyBorder="1" applyAlignment="1">
      <alignment horizontal="center" wrapText="1"/>
    </xf>
    <xf numFmtId="16" fontId="117" fillId="34" borderId="0" xfId="38" applyNumberFormat="1" applyFont="1" applyFill="1" applyBorder="1" applyAlignment="1">
      <alignment horizontal="center" wrapText="1"/>
    </xf>
    <xf numFmtId="0" fontId="117" fillId="39" borderId="0" xfId="38" applyFont="1" applyFill="1" applyBorder="1" applyAlignment="1">
      <alignment wrapText="1"/>
    </xf>
    <xf numFmtId="16" fontId="117" fillId="39" borderId="0" xfId="38" applyNumberFormat="1" applyFont="1" applyFill="1" applyBorder="1" applyAlignment="1">
      <alignment horizontal="center" wrapText="1"/>
    </xf>
    <xf numFmtId="0" fontId="117" fillId="43" borderId="0" xfId="38" applyFont="1" applyFill="1" applyBorder="1" applyAlignment="1">
      <alignment wrapText="1"/>
    </xf>
    <xf numFmtId="16" fontId="117" fillId="43" borderId="0" xfId="38" applyNumberFormat="1" applyFont="1" applyFill="1" applyBorder="1" applyAlignment="1">
      <alignment horizontal="center" wrapText="1"/>
    </xf>
    <xf numFmtId="0" fontId="99" fillId="34" borderId="29" xfId="0" applyFont="1" applyFill="1" applyBorder="1" applyAlignment="1">
      <alignment horizontal="center"/>
    </xf>
    <xf numFmtId="0" fontId="106" fillId="38" borderId="29" xfId="0" applyFont="1" applyFill="1" applyBorder="1" applyAlignment="1">
      <alignment/>
    </xf>
    <xf numFmtId="0" fontId="116" fillId="42" borderId="29" xfId="0" applyFont="1" applyFill="1" applyBorder="1" applyAlignment="1">
      <alignment/>
    </xf>
    <xf numFmtId="0" fontId="100" fillId="23" borderId="29" xfId="0" applyFont="1" applyFill="1" applyBorder="1" applyAlignment="1">
      <alignment horizontal="left"/>
    </xf>
    <xf numFmtId="0" fontId="100" fillId="23" borderId="0" xfId="0" applyFont="1" applyFill="1" applyBorder="1" applyAlignment="1">
      <alignment/>
    </xf>
    <xf numFmtId="0" fontId="112" fillId="39" borderId="29" xfId="0" applyFont="1" applyFill="1" applyBorder="1" applyAlignment="1">
      <alignment horizontal="left"/>
    </xf>
    <xf numFmtId="0" fontId="100" fillId="0" borderId="29" xfId="0" applyFont="1" applyBorder="1" applyAlignment="1">
      <alignment/>
    </xf>
    <xf numFmtId="0" fontId="114" fillId="43" borderId="0" xfId="0" applyFont="1" applyFill="1" applyBorder="1" applyAlignment="1">
      <alignment/>
    </xf>
    <xf numFmtId="0" fontId="100" fillId="33" borderId="29" xfId="0" applyFont="1" applyFill="1" applyBorder="1" applyAlignment="1">
      <alignment/>
    </xf>
    <xf numFmtId="0" fontId="100" fillId="33" borderId="0" xfId="0" applyFont="1" applyFill="1" applyBorder="1" applyAlignment="1">
      <alignment/>
    </xf>
    <xf numFmtId="0" fontId="101" fillId="33" borderId="29" xfId="0" applyFont="1" applyFill="1" applyBorder="1" applyAlignment="1">
      <alignment/>
    </xf>
    <xf numFmtId="0" fontId="101" fillId="33" borderId="0" xfId="0" applyFont="1" applyFill="1" applyBorder="1" applyAlignment="1">
      <alignment/>
    </xf>
    <xf numFmtId="0" fontId="101" fillId="0" borderId="0" xfId="0" applyFont="1" applyBorder="1" applyAlignment="1">
      <alignment/>
    </xf>
    <xf numFmtId="16" fontId="117" fillId="34" borderId="29" xfId="38" applyNumberFormat="1" applyFont="1" applyFill="1" applyBorder="1" applyAlignment="1">
      <alignment horizontal="center" wrapText="1"/>
    </xf>
    <xf numFmtId="0" fontId="101" fillId="0" borderId="30" xfId="0" applyFont="1" applyFill="1" applyBorder="1" applyAlignment="1">
      <alignment horizontal="center"/>
    </xf>
    <xf numFmtId="16" fontId="117" fillId="39" borderId="29" xfId="38" applyNumberFormat="1" applyFont="1" applyFill="1" applyBorder="1" applyAlignment="1">
      <alignment horizontal="center" wrapText="1"/>
    </xf>
    <xf numFmtId="16" fontId="117" fillId="43" borderId="29" xfId="38" applyNumberFormat="1" applyFont="1" applyFill="1" applyBorder="1" applyAlignment="1">
      <alignment horizontal="center" wrapText="1"/>
    </xf>
    <xf numFmtId="0" fontId="14" fillId="0" borderId="31" xfId="0" applyFont="1" applyBorder="1" applyAlignment="1">
      <alignment horizontal="left" vertical="top" wrapText="1"/>
    </xf>
    <xf numFmtId="0" fontId="0" fillId="0" borderId="0" xfId="0" applyAlignment="1">
      <alignment/>
    </xf>
    <xf numFmtId="0" fontId="97" fillId="33" borderId="0" xfId="0" applyFont="1" applyFill="1" applyBorder="1" applyAlignment="1">
      <alignment horizontal="center"/>
    </xf>
    <xf numFmtId="0" fontId="14" fillId="44" borderId="0" xfId="0" applyFont="1" applyFill="1" applyAlignment="1">
      <alignment horizontal="left" vertical="top" wrapText="1"/>
    </xf>
    <xf numFmtId="0" fontId="14" fillId="44" borderId="22" xfId="0" applyFont="1" applyFill="1" applyBorder="1" applyAlignment="1">
      <alignment horizontal="left" vertical="top" wrapText="1"/>
    </xf>
    <xf numFmtId="0" fontId="14" fillId="44" borderId="18" xfId="0" applyFont="1" applyFill="1" applyBorder="1" applyAlignment="1">
      <alignment horizontal="left" vertical="top" wrapText="1"/>
    </xf>
    <xf numFmtId="0" fontId="14" fillId="44" borderId="24" xfId="0" applyFont="1" applyFill="1" applyBorder="1" applyAlignment="1">
      <alignment horizontal="left" vertical="top" wrapText="1"/>
    </xf>
    <xf numFmtId="0" fontId="14" fillId="44" borderId="0" xfId="0" applyFont="1" applyFill="1" applyBorder="1" applyAlignment="1">
      <alignment horizontal="left" vertical="top" wrapText="1"/>
    </xf>
    <xf numFmtId="0" fontId="14" fillId="44" borderId="25" xfId="0" applyFont="1" applyFill="1" applyBorder="1" applyAlignment="1">
      <alignment horizontal="left" vertical="top" wrapText="1"/>
    </xf>
    <xf numFmtId="0" fontId="0" fillId="44" borderId="0" xfId="0" applyFill="1" applyAlignment="1">
      <alignment horizontal="left" vertical="top" wrapText="1"/>
    </xf>
    <xf numFmtId="0" fontId="3" fillId="44" borderId="0" xfId="0" applyFont="1" applyFill="1" applyAlignment="1">
      <alignment horizontal="left" vertical="top" wrapText="1"/>
    </xf>
    <xf numFmtId="0" fontId="92" fillId="0" borderId="18" xfId="0" applyFont="1" applyBorder="1" applyAlignment="1">
      <alignment vertical="center" textRotation="90" wrapText="1"/>
    </xf>
    <xf numFmtId="0" fontId="0" fillId="0" borderId="0" xfId="0" applyAlignment="1">
      <alignment/>
    </xf>
    <xf numFmtId="0" fontId="100" fillId="19" borderId="0" xfId="0" applyFont="1" applyFill="1" applyBorder="1" applyAlignment="1">
      <alignment horizontal="left"/>
    </xf>
    <xf numFmtId="0" fontId="100" fillId="19" borderId="0" xfId="0" applyFont="1" applyFill="1" applyAlignment="1">
      <alignment/>
    </xf>
    <xf numFmtId="0" fontId="109" fillId="44" borderId="0" xfId="0" applyFont="1" applyFill="1" applyAlignment="1">
      <alignment horizontal="left" vertical="top" wrapText="1"/>
    </xf>
    <xf numFmtId="0" fontId="110" fillId="0" borderId="0" xfId="0" applyFont="1" applyFill="1" applyAlignment="1">
      <alignment horizontal="left" vertical="top" wrapText="1"/>
    </xf>
    <xf numFmtId="0" fontId="109" fillId="44" borderId="0" xfId="0" applyFont="1" applyFill="1" applyBorder="1" applyAlignment="1">
      <alignment horizontal="left" vertical="top" wrapText="1"/>
    </xf>
    <xf numFmtId="0" fontId="109" fillId="44" borderId="18" xfId="0" applyFont="1" applyFill="1" applyBorder="1" applyAlignment="1">
      <alignment horizontal="left" vertical="top" wrapText="1"/>
    </xf>
    <xf numFmtId="0" fontId="109" fillId="0" borderId="26" xfId="0" applyFont="1" applyFill="1" applyBorder="1" applyAlignment="1">
      <alignment horizontal="left" vertical="top" wrapText="1"/>
    </xf>
    <xf numFmtId="0" fontId="0" fillId="0" borderId="0" xfId="0" applyAlignment="1">
      <alignment/>
    </xf>
    <xf numFmtId="0" fontId="97" fillId="33" borderId="0" xfId="0" applyFont="1" applyFill="1" applyAlignment="1">
      <alignment horizontal="center"/>
    </xf>
    <xf numFmtId="0" fontId="89" fillId="37" borderId="32" xfId="0" applyFont="1" applyFill="1" applyBorder="1" applyAlignment="1">
      <alignment horizontal="center"/>
    </xf>
    <xf numFmtId="168" fontId="101" fillId="22" borderId="0" xfId="0" applyNumberFormat="1" applyFont="1" applyFill="1" applyBorder="1" applyAlignment="1">
      <alignment horizontal="center"/>
    </xf>
    <xf numFmtId="168" fontId="103"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1" fillId="36" borderId="10" xfId="0" applyNumberFormat="1" applyFont="1" applyFill="1" applyBorder="1" applyAlignment="1">
      <alignment horizontal="center"/>
    </xf>
    <xf numFmtId="0" fontId="116" fillId="42" borderId="0" xfId="0" applyFont="1" applyFill="1" applyBorder="1" applyAlignment="1">
      <alignment horizontal="center"/>
    </xf>
    <xf numFmtId="0" fontId="99" fillId="44" borderId="0" xfId="0" applyFont="1" applyFill="1" applyBorder="1" applyAlignment="1">
      <alignment horizontal="center"/>
    </xf>
    <xf numFmtId="0" fontId="97" fillId="33" borderId="29" xfId="0" applyFont="1" applyFill="1" applyBorder="1" applyAlignment="1">
      <alignment horizontal="center"/>
    </xf>
    <xf numFmtId="0" fontId="97" fillId="33" borderId="0" xfId="0" applyFont="1" applyFill="1" applyBorder="1" applyAlignment="1">
      <alignment horizontal="center"/>
    </xf>
    <xf numFmtId="0" fontId="101" fillId="38" borderId="32" xfId="0" applyFont="1" applyFill="1" applyBorder="1" applyAlignment="1">
      <alignment horizontal="center"/>
    </xf>
    <xf numFmtId="0" fontId="101" fillId="39" borderId="32" xfId="0" applyFont="1" applyFill="1" applyBorder="1" applyAlignment="1">
      <alignment horizontal="center"/>
    </xf>
    <xf numFmtId="0" fontId="99" fillId="44" borderId="29" xfId="0" applyFont="1" applyFill="1" applyBorder="1" applyAlignment="1">
      <alignment horizontal="center"/>
    </xf>
    <xf numFmtId="0" fontId="93" fillId="0" borderId="0" xfId="0" applyFont="1" applyFill="1" applyAlignment="1">
      <alignment horizontal="center" vertical="top"/>
    </xf>
    <xf numFmtId="0" fontId="94" fillId="33" borderId="0" xfId="0" applyFont="1" applyFill="1" applyAlignment="1">
      <alignment horizontal="center"/>
    </xf>
    <xf numFmtId="0" fontId="95" fillId="33" borderId="0" xfId="0" applyFont="1" applyFill="1" applyAlignment="1">
      <alignment horizontal="center"/>
    </xf>
    <xf numFmtId="0" fontId="118" fillId="0" borderId="0" xfId="0" applyFont="1" applyAlignment="1">
      <alignment horizontal="center" vertical="top" textRotation="90" wrapText="1"/>
    </xf>
    <xf numFmtId="0" fontId="91" fillId="0" borderId="33" xfId="0" applyFont="1" applyBorder="1" applyAlignment="1">
      <alignment horizontal="left" vertical="top" wrapText="1"/>
    </xf>
    <xf numFmtId="0" fontId="91"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0" borderId="19" xfId="0" applyFont="1" applyBorder="1" applyAlignment="1">
      <alignment horizontal="left" vertical="top" wrapText="1"/>
    </xf>
    <xf numFmtId="0" fontId="91" fillId="0" borderId="0" xfId="0" applyFont="1" applyBorder="1" applyAlignment="1">
      <alignment horizontal="left" vertical="top" wrapText="1"/>
    </xf>
    <xf numFmtId="0" fontId="118" fillId="0" borderId="33" xfId="0" applyFont="1" applyBorder="1" applyAlignment="1">
      <alignment horizontal="center" vertical="center" textRotation="90" wrapText="1"/>
    </xf>
    <xf numFmtId="0" fontId="118" fillId="0" borderId="19" xfId="0" applyFont="1" applyBorder="1" applyAlignment="1">
      <alignment horizontal="center" vertical="center" textRotation="90" wrapText="1"/>
    </xf>
    <xf numFmtId="0" fontId="118" fillId="0" borderId="20" xfId="0" applyFont="1" applyBorder="1" applyAlignment="1">
      <alignment horizontal="center" vertical="center" textRotation="90" wrapText="1"/>
    </xf>
    <xf numFmtId="0" fontId="118" fillId="0" borderId="18" xfId="0" applyFont="1" applyBorder="1" applyAlignment="1">
      <alignment horizontal="center" vertical="center" textRotation="90" wrapText="1"/>
    </xf>
    <xf numFmtId="0" fontId="118" fillId="0" borderId="0" xfId="0" applyFont="1" applyBorder="1" applyAlignment="1">
      <alignment horizontal="center" vertical="center" textRotation="90" wrapText="1"/>
    </xf>
    <xf numFmtId="0" fontId="107" fillId="43" borderId="0" xfId="0" applyFont="1" applyFill="1" applyAlignment="1">
      <alignment horizontal="center" vertical="top" wrapText="1"/>
    </xf>
    <xf numFmtId="0" fontId="119" fillId="0" borderId="0" xfId="0" applyFont="1" applyAlignment="1">
      <alignment horizontal="center" vertical="top" wrapText="1"/>
    </xf>
    <xf numFmtId="0" fontId="120" fillId="33" borderId="19" xfId="0" applyFont="1" applyFill="1" applyBorder="1" applyAlignment="1">
      <alignment horizontal="left" vertical="top" wrapText="1"/>
    </xf>
    <xf numFmtId="0" fontId="120" fillId="33" borderId="0" xfId="0" applyFont="1" applyFill="1" applyBorder="1" applyAlignment="1">
      <alignment horizontal="left" vertical="top" wrapText="1"/>
    </xf>
    <xf numFmtId="0" fontId="120" fillId="0" borderId="14" xfId="0" applyFont="1" applyBorder="1" applyAlignment="1">
      <alignment horizontal="center" vertical="top" wrapText="1"/>
    </xf>
    <xf numFmtId="0" fontId="107" fillId="39" borderId="0" xfId="0" applyFont="1" applyFill="1" applyAlignment="1">
      <alignment horizontal="center" vertical="top" wrapText="1"/>
    </xf>
    <xf numFmtId="0" fontId="98" fillId="2" borderId="12" xfId="0" applyFont="1" applyFill="1" applyBorder="1" applyAlignment="1">
      <alignment horizontal="center" vertical="center"/>
    </xf>
    <xf numFmtId="0" fontId="97" fillId="33" borderId="34" xfId="0" applyFont="1" applyFill="1" applyBorder="1" applyAlignment="1">
      <alignment horizontal="center" vertical="center"/>
    </xf>
    <xf numFmtId="0" fontId="107" fillId="39" borderId="0" xfId="0" applyFont="1" applyFill="1" applyAlignment="1">
      <alignment horizontal="left" vertical="top" wrapText="1"/>
    </xf>
    <xf numFmtId="0" fontId="0" fillId="2" borderId="3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76200</xdr:rowOff>
    </xdr:from>
    <xdr:to>
      <xdr:col>23</xdr:col>
      <xdr:colOff>66675</xdr:colOff>
      <xdr:row>24</xdr:row>
      <xdr:rowOff>0</xdr:rowOff>
    </xdr:to>
    <xdr:sp>
      <xdr:nvSpPr>
        <xdr:cNvPr id="1" name="TextBox 1"/>
        <xdr:cNvSpPr txBox="1">
          <a:spLocks noChangeArrowheads="1"/>
        </xdr:cNvSpPr>
      </xdr:nvSpPr>
      <xdr:spPr>
        <a:xfrm>
          <a:off x="895350" y="561975"/>
          <a:ext cx="13192125" cy="3324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DER units into one resource”.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Wholesale</a:t>
          </a:r>
          <a:r>
            <a:rPr lang="en-US" cap="none" sz="1800" b="1" i="0" u="sng" baseline="0">
              <a:solidFill>
                <a:srgbClr val="000000"/>
              </a:solidFill>
              <a:latin typeface="Calibri"/>
              <a:ea typeface="Calibri"/>
              <a:cs typeface="Calibri"/>
            </a:rPr>
            <a:t> DER (</a:t>
          </a:r>
          <a:r>
            <a:rPr lang="en-US" cap="none" sz="1800" b="1" i="0" u="sng" baseline="0">
              <a:solidFill>
                <a:srgbClr val="000000"/>
              </a:solidFill>
              <a:latin typeface="Calibri"/>
              <a:ea typeface="Calibri"/>
              <a:cs typeface="Calibri"/>
            </a:rPr>
            <a:t>W-DER)</a:t>
          </a:r>
          <a:r>
            <a:rPr lang="en-US" cap="none" sz="1800" b="0" i="0" u="none" baseline="0">
              <a:solidFill>
                <a:srgbClr val="000000"/>
              </a:solidFill>
              <a:latin typeface="Calibri"/>
              <a:ea typeface="Calibri"/>
              <a:cs typeface="Calibri"/>
            </a:rPr>
            <a:t>: a DER unit participating in PJM markets under the (to be determined) “W-DER” ruleset.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850850"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38225" cy="438150"/>
    <xdr:sp>
      <xdr:nvSpPr>
        <xdr:cNvPr id="3" name="TextBox 30"/>
        <xdr:cNvSpPr txBox="1">
          <a:spLocks noChangeArrowheads="1"/>
        </xdr:cNvSpPr>
      </xdr:nvSpPr>
      <xdr:spPr>
        <a:xfrm>
          <a:off x="9115425" y="4181475"/>
          <a:ext cx="1038225" cy="4381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66675</xdr:colOff>
      <xdr:row>13</xdr:row>
      <xdr:rowOff>1085850</xdr:rowOff>
    </xdr:from>
    <xdr:ext cx="1038225" cy="400050"/>
    <xdr:sp>
      <xdr:nvSpPr>
        <xdr:cNvPr id="5" name="TextBox 32"/>
        <xdr:cNvSpPr txBox="1">
          <a:spLocks noChangeArrowheads="1"/>
        </xdr:cNvSpPr>
      </xdr:nvSpPr>
      <xdr:spPr>
        <a:xfrm>
          <a:off x="10487025" y="10839450"/>
          <a:ext cx="1038225" cy="4000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219075</xdr:colOff>
      <xdr:row>8</xdr:row>
      <xdr:rowOff>171450</xdr:rowOff>
    </xdr:from>
    <xdr:ext cx="5010150" cy="400050"/>
    <xdr:sp>
      <xdr:nvSpPr>
        <xdr:cNvPr id="6" name="TextBox 33"/>
        <xdr:cNvSpPr txBox="1">
          <a:spLocks noChangeArrowheads="1"/>
        </xdr:cNvSpPr>
      </xdr:nvSpPr>
      <xdr:spPr>
        <a:xfrm>
          <a:off x="13077825" y="4276725"/>
          <a:ext cx="5010150"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95250</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44400" y="4457700"/>
          <a:ext cx="628650"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1981200</xdr:rowOff>
    </xdr:from>
    <xdr:to>
      <xdr:col>11</xdr:col>
      <xdr:colOff>409575</xdr:colOff>
      <xdr:row>10</xdr:row>
      <xdr:rowOff>800100</xdr:rowOff>
    </xdr:to>
    <xdr:sp>
      <xdr:nvSpPr>
        <xdr:cNvPr id="8" name="Rectangle 2"/>
        <xdr:cNvSpPr>
          <a:spLocks/>
        </xdr:cNvSpPr>
      </xdr:nvSpPr>
      <xdr:spPr>
        <a:xfrm>
          <a:off x="9391650" y="6305550"/>
          <a:ext cx="4486275" cy="129540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4953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kers1\AppData\Local\Microsoft\Windows\Temporary%20Internet%20Files\Content.Outlook\HTXD5RFC\20180302-ders-solutions-matrix-wholesale-der_t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and context links"/>
      <sheetName val="WORK PLAN"/>
      <sheetName val="Definitions"/>
      <sheetName val="1. Interest Identification"/>
      <sheetName val="2. Options Matrix- Design Comp."/>
      <sheetName val="2a. Design Component Details"/>
      <sheetName val="2b. Option Details"/>
      <sheetName val="3. Packages"/>
      <sheetName val="3a. Package Details"/>
      <sheetName val="Parking Lot"/>
      <sheetName val="Revision History"/>
    </sheetNames>
    <sheetDataSet>
      <sheetData sheetId="4">
        <row r="5">
          <cell r="I5" t="str">
            <v>Assuming no transmission impacts, new DER registration process analogous to CSP registration today under "Status Quo Demand Response".  Not filed with FERC. Meet requirements in 1.2
</v>
          </cell>
        </row>
        <row r="6">
          <cell r="J6" t="str">
            <v>State-jurisdictional interconnection agreement with PJM study of transmission impacts</v>
          </cell>
        </row>
        <row r="7">
          <cell r="G7" t="str">
            <v>behind the customer meter. Meter at delivery point.</v>
          </cell>
        </row>
        <row r="8">
          <cell r="J8" t="str">
            <v>SR: injection increase/load drop from Event Time +/-1 minute to Event Time + 10 +/- 1 minute.
Regulation： Direct read of injection/loads at POI, or submeter where approved.</v>
          </cell>
        </row>
        <row r="9">
          <cell r="K9" t="str">
            <v>Existing DR measurements for load reductions, existing Gen measurements for injections</v>
          </cell>
        </row>
        <row r="11">
          <cell r="H11" t="str">
            <v>Energy sales are wholesale.
Energy purchases for charging storage become wholesale if energy is resold into wholesale market.
All other purchases are retail.</v>
          </cell>
        </row>
        <row r="24">
          <cell r="H24" t="str">
            <v>DER Provider always represents DER in market (analogous to Status Quo Demand Response)
</v>
          </cell>
        </row>
        <row r="25">
          <cell r="M25" t="str">
            <v>Meter that meets PJM spec, may be existing retail meter if capable. Reg and Capacity require real-time metering and comms.</v>
          </cell>
        </row>
        <row r="26">
          <cell r="J26" t="str">
            <v>Integrated Resource</v>
          </cell>
        </row>
        <row r="29">
          <cell r="J29" t="str">
            <v>Distribution interconnection occurs outside PJM process under RERRA jurisdiction. Courtesy copies of metering configuration sent to any entity administering RECS/SRECS/etc  (GADs stuff) for DER site.</v>
          </cell>
        </row>
        <row r="31">
          <cell r="O31" t="str">
            <v>Energy settled partially as load offset and partially as generation.
PJM charges offset net metering and inadvertant retail purchases of charging energy.
Cost based offer rules</v>
          </cell>
        </row>
      </sheetData>
    </sheetDataSet>
  </externalBook>
</externalLink>
</file>

<file path=xl/tables/table1.xml><?xml version="1.0" encoding="utf-8"?>
<table xmlns="http://schemas.openxmlformats.org/spreadsheetml/2006/main" id="10" name="Table19" displayName="Table19" ref="B3:O32" comment="" totalsRowShown="0">
  <tableColumns count="14">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 id="15" name="H"/>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2"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Grid Integrated Resource)"/>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3" sqref="A3"/>
    </sheetView>
  </sheetViews>
  <sheetFormatPr defaultColWidth="9.140625" defaultRowHeight="12.75"/>
  <cols>
    <col min="1" max="1" width="81.28125" style="0" customWidth="1"/>
  </cols>
  <sheetData>
    <row r="1" ht="12.75">
      <c r="A1" s="19" t="s">
        <v>21</v>
      </c>
    </row>
    <row r="2" ht="12.75">
      <c r="A2" t="s">
        <v>325</v>
      </c>
    </row>
    <row r="4" ht="12.75">
      <c r="A4" s="19" t="s">
        <v>22</v>
      </c>
    </row>
    <row r="5" ht="12.75">
      <c r="A5" t="s">
        <v>183</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8" sqref="A18"/>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DER Subcommittee</v>
      </c>
    </row>
    <row r="2" s="15" customFormat="1" ht="18">
      <c r="A2" s="18" t="str">
        <f>'Setup and context links'!A5</f>
        <v>Distributed Energy Resources</v>
      </c>
    </row>
    <row r="3" ht="18">
      <c r="A3" s="24" t="s">
        <v>30</v>
      </c>
    </row>
    <row r="5" s="1" customFormat="1" ht="12.75">
      <c r="A5" s="1" t="s">
        <v>41</v>
      </c>
    </row>
    <row r="7" ht="12.75">
      <c r="A7" s="19" t="s">
        <v>23</v>
      </c>
    </row>
    <row r="8" ht="30" customHeight="1">
      <c r="A8" s="20" t="s">
        <v>154</v>
      </c>
    </row>
    <row r="9" ht="30" customHeight="1">
      <c r="A9" s="20" t="s">
        <v>155</v>
      </c>
    </row>
    <row r="10" ht="30" customHeight="1">
      <c r="A10" s="20" t="s">
        <v>157</v>
      </c>
    </row>
    <row r="11" ht="30" customHeight="1">
      <c r="A11" s="20" t="s">
        <v>159</v>
      </c>
    </row>
    <row r="12" ht="30" customHeight="1">
      <c r="A12" s="20" t="s">
        <v>160</v>
      </c>
    </row>
    <row r="13" ht="30" customHeight="1">
      <c r="A13" s="20"/>
    </row>
    <row r="14" spans="1:21" s="163" customFormat="1" ht="120">
      <c r="A14" s="158">
        <v>2.3</v>
      </c>
      <c r="B14" s="159" t="s">
        <v>224</v>
      </c>
      <c r="C14" s="160"/>
      <c r="D14" s="160" t="s">
        <v>148</v>
      </c>
      <c r="E14" s="160" t="s">
        <v>206</v>
      </c>
      <c r="F14" s="161" t="s">
        <v>148</v>
      </c>
      <c r="G14" s="160" t="s">
        <v>161</v>
      </c>
      <c r="H14" s="162" t="s">
        <v>164</v>
      </c>
      <c r="I14" s="160" t="s">
        <v>149</v>
      </c>
      <c r="J14" s="160" t="s">
        <v>207</v>
      </c>
      <c r="K14" s="162" t="s">
        <v>167</v>
      </c>
      <c r="L14" s="162"/>
      <c r="M14" s="162"/>
      <c r="N14" s="162"/>
      <c r="O14" s="162"/>
      <c r="P14" s="162"/>
      <c r="Q14" s="162"/>
      <c r="R14" s="162"/>
      <c r="S14" s="162"/>
      <c r="T14" s="162"/>
      <c r="U14" s="162"/>
    </row>
    <row r="15" spans="1:21" s="163" customFormat="1" ht="75">
      <c r="A15" s="160">
        <v>2.4</v>
      </c>
      <c r="B15" s="159" t="s">
        <v>225</v>
      </c>
      <c r="C15" s="160"/>
      <c r="D15" s="160" t="s">
        <v>146</v>
      </c>
      <c r="E15" s="160" t="s">
        <v>208</v>
      </c>
      <c r="F15" s="161" t="s">
        <v>124</v>
      </c>
      <c r="G15" s="160"/>
      <c r="H15" s="160"/>
      <c r="I15" s="160"/>
      <c r="J15" s="160"/>
      <c r="K15" s="162"/>
      <c r="L15" s="162"/>
      <c r="M15" s="162"/>
      <c r="N15" s="162"/>
      <c r="O15" s="162"/>
      <c r="P15" s="162"/>
      <c r="Q15" s="162"/>
      <c r="R15" s="162"/>
      <c r="S15" s="162"/>
      <c r="T15" s="162"/>
      <c r="U15" s="162"/>
    </row>
    <row r="16" ht="12.75">
      <c r="A16" t="s">
        <v>264</v>
      </c>
    </row>
    <row r="17" ht="12.75">
      <c r="A17" t="s">
        <v>296</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50" t="str">
        <f>'Setup and context links'!A2</f>
        <v>DER Subcommittee</v>
      </c>
      <c r="B1" s="250"/>
      <c r="C1" s="236"/>
      <c r="D1" s="236"/>
      <c r="E1" s="236"/>
      <c r="F1" s="236"/>
      <c r="G1" s="236"/>
      <c r="H1" s="236"/>
      <c r="I1" s="236"/>
      <c r="J1" s="236"/>
    </row>
    <row r="2" spans="1:10" s="22" customFormat="1" ht="18">
      <c r="A2" s="251" t="str">
        <f>'Setup and context links'!A5</f>
        <v>Distributed Energy Resources</v>
      </c>
      <c r="B2" s="251"/>
      <c r="C2" s="236"/>
      <c r="D2" s="236"/>
      <c r="E2" s="236"/>
      <c r="F2" s="236"/>
      <c r="G2" s="236"/>
      <c r="H2" s="236"/>
      <c r="I2" s="236"/>
      <c r="J2" s="236"/>
    </row>
    <row r="3" spans="1:10" s="22" customFormat="1" ht="18">
      <c r="A3" s="252" t="s">
        <v>24</v>
      </c>
      <c r="B3" s="252"/>
      <c r="C3" s="252"/>
      <c r="D3" s="252"/>
      <c r="E3" s="252"/>
      <c r="F3" s="252"/>
      <c r="G3" s="252"/>
      <c r="H3" s="252"/>
      <c r="I3" s="252"/>
      <c r="J3" s="252"/>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5.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73"/>
  <sheetViews>
    <sheetView zoomScale="70" zoomScaleNormal="70" zoomScalePageLayoutView="0" workbookViewId="0" topLeftCell="A1">
      <pane xSplit="11" topLeftCell="AF1" activePane="topRight" state="frozen"/>
      <selection pane="topLeft" activeCell="A1" sqref="A1"/>
      <selection pane="topRight" activeCell="AJ64" sqref="AJ64"/>
    </sheetView>
  </sheetViews>
  <sheetFormatPr defaultColWidth="9.140625" defaultRowHeight="12.75"/>
  <cols>
    <col min="1" max="1" width="55.140625" style="48" bestFit="1"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47" width="12.7109375" style="48" customWidth="1"/>
    <col min="48" max="16384" width="9.140625" style="48" customWidth="1"/>
  </cols>
  <sheetData>
    <row r="1" spans="1:47" ht="20.25">
      <c r="A1" s="47" t="s">
        <v>325</v>
      </c>
      <c r="B1" s="47"/>
      <c r="C1" s="47"/>
      <c r="D1" s="47"/>
      <c r="E1" s="47"/>
      <c r="F1" s="47"/>
      <c r="G1" s="47"/>
      <c r="H1" s="47"/>
      <c r="I1" s="47"/>
      <c r="J1" s="47"/>
      <c r="K1" s="47"/>
      <c r="L1" s="244" t="s">
        <v>227</v>
      </c>
      <c r="M1" s="244"/>
      <c r="N1" s="244"/>
      <c r="O1" s="244"/>
      <c r="P1" s="244"/>
      <c r="Q1" s="244"/>
      <c r="R1" s="244"/>
      <c r="S1" s="244"/>
      <c r="T1" s="244"/>
      <c r="U1" s="244"/>
      <c r="V1" s="244"/>
      <c r="W1" s="244"/>
      <c r="X1" s="244"/>
      <c r="Y1" s="244"/>
      <c r="Z1" s="244"/>
      <c r="AA1" s="244"/>
      <c r="AB1" s="244"/>
      <c r="AC1" s="244"/>
      <c r="AD1" s="244"/>
      <c r="AE1" s="244"/>
      <c r="AF1" s="244"/>
      <c r="AG1" s="249">
        <v>2018</v>
      </c>
      <c r="AH1" s="244"/>
      <c r="AI1" s="244"/>
      <c r="AJ1" s="244"/>
      <c r="AK1" s="244"/>
      <c r="AL1" s="244"/>
      <c r="AM1" s="244"/>
      <c r="AN1" s="244"/>
      <c r="AO1" s="244"/>
      <c r="AP1" s="244"/>
      <c r="AQ1" s="244"/>
      <c r="AR1" s="244"/>
      <c r="AS1" s="244"/>
      <c r="AT1" s="244"/>
      <c r="AU1" s="244"/>
    </row>
    <row r="2" spans="1:47" ht="20.25">
      <c r="A2" s="124" t="s">
        <v>339</v>
      </c>
      <c r="B2" s="106"/>
      <c r="C2" s="106"/>
      <c r="D2" s="106"/>
      <c r="E2" s="106"/>
      <c r="F2" s="106"/>
      <c r="G2" s="106"/>
      <c r="H2" s="106"/>
      <c r="I2" s="106"/>
      <c r="J2" s="106"/>
      <c r="K2" s="106"/>
      <c r="L2" s="185"/>
      <c r="M2" s="185"/>
      <c r="N2" s="185"/>
      <c r="O2" s="185"/>
      <c r="P2" s="185"/>
      <c r="Q2" s="185"/>
      <c r="R2" s="185"/>
      <c r="S2" s="185"/>
      <c r="T2" s="185"/>
      <c r="U2" s="185"/>
      <c r="V2" s="185"/>
      <c r="W2" s="185"/>
      <c r="X2" s="185"/>
      <c r="Y2" s="185"/>
      <c r="Z2" s="185"/>
      <c r="AA2" s="185"/>
      <c r="AB2" s="185"/>
      <c r="AC2" s="185"/>
      <c r="AD2" s="185"/>
      <c r="AE2" s="185"/>
      <c r="AF2" s="185"/>
      <c r="AG2" s="199"/>
      <c r="AH2" s="185"/>
      <c r="AI2" s="185"/>
      <c r="AJ2" s="185"/>
      <c r="AK2" s="185"/>
      <c r="AL2" s="185"/>
      <c r="AM2" s="185"/>
      <c r="AN2" s="185"/>
      <c r="AO2" s="185"/>
      <c r="AP2" s="185"/>
      <c r="AQ2" s="185"/>
      <c r="AR2" s="185"/>
      <c r="AS2" s="185"/>
      <c r="AT2" s="185"/>
      <c r="AU2" s="185"/>
    </row>
    <row r="3" spans="1:41" ht="20.25">
      <c r="A3" s="184" t="s">
        <v>179</v>
      </c>
      <c r="B3" s="106"/>
      <c r="C3" s="106"/>
      <c r="D3" s="106"/>
      <c r="E3" s="106"/>
      <c r="F3" s="106"/>
      <c r="G3" s="106"/>
      <c r="H3" s="106"/>
      <c r="I3" s="106"/>
      <c r="J3" s="106"/>
      <c r="K3" s="106"/>
      <c r="L3" s="125"/>
      <c r="M3" s="125"/>
      <c r="N3" s="125"/>
      <c r="O3" s="125"/>
      <c r="P3" s="125"/>
      <c r="Q3" s="125"/>
      <c r="R3" s="125"/>
      <c r="S3" s="125"/>
      <c r="T3" s="125"/>
      <c r="U3" s="125"/>
      <c r="V3" s="125"/>
      <c r="W3" s="125"/>
      <c r="X3" s="125"/>
      <c r="Y3" s="125"/>
      <c r="Z3" s="125"/>
      <c r="AA3" s="125"/>
      <c r="AB3" s="125"/>
      <c r="AC3" s="125"/>
      <c r="AD3" s="125"/>
      <c r="AE3" s="125"/>
      <c r="AF3" s="125"/>
      <c r="AG3" s="200"/>
      <c r="AH3" s="125"/>
      <c r="AI3" s="125"/>
      <c r="AJ3" s="125"/>
      <c r="AK3" s="125"/>
      <c r="AL3" s="125"/>
      <c r="AM3" s="125"/>
      <c r="AN3" s="125"/>
      <c r="AO3" s="125"/>
    </row>
    <row r="4" spans="1:52" ht="20.25">
      <c r="A4" s="184" t="s">
        <v>180</v>
      </c>
      <c r="B4" s="106"/>
      <c r="C4" s="106"/>
      <c r="D4" s="106"/>
      <c r="E4" s="106"/>
      <c r="F4" s="106"/>
      <c r="G4" s="106"/>
      <c r="H4" s="106"/>
      <c r="I4" s="106"/>
      <c r="J4" s="106"/>
      <c r="K4" s="106"/>
      <c r="L4" s="106"/>
      <c r="M4" s="107"/>
      <c r="N4" s="243"/>
      <c r="O4" s="243"/>
      <c r="P4" s="243"/>
      <c r="Q4" s="243"/>
      <c r="R4" s="243"/>
      <c r="S4" s="243"/>
      <c r="T4" s="243"/>
      <c r="U4" s="243"/>
      <c r="V4" s="243"/>
      <c r="W4" s="243"/>
      <c r="X4" s="243"/>
      <c r="Y4" s="243"/>
      <c r="Z4" s="243"/>
      <c r="AA4" s="243"/>
      <c r="AB4" s="243"/>
      <c r="AC4" s="243"/>
      <c r="AD4" s="243"/>
      <c r="AE4" s="243"/>
      <c r="AF4" s="243"/>
      <c r="AG4" s="201"/>
      <c r="AH4" s="188"/>
      <c r="AI4" s="188"/>
      <c r="AJ4" s="188"/>
      <c r="AK4" s="188"/>
      <c r="AL4" s="188"/>
      <c r="AM4" s="188"/>
      <c r="AN4" s="188"/>
      <c r="AO4" s="188"/>
      <c r="AP4" s="189"/>
      <c r="AQ4" s="189"/>
      <c r="AR4" s="189"/>
      <c r="AS4" s="189"/>
      <c r="AT4" s="189"/>
      <c r="AU4" s="189"/>
      <c r="AV4" s="189"/>
      <c r="AW4" s="189"/>
      <c r="AX4" s="189"/>
      <c r="AY4" s="189"/>
      <c r="AZ4" s="189"/>
    </row>
    <row r="5" spans="1:41" ht="20.25">
      <c r="A5" s="184" t="s">
        <v>181</v>
      </c>
      <c r="B5" s="106"/>
      <c r="C5" s="106"/>
      <c r="D5" s="106"/>
      <c r="E5" s="106"/>
      <c r="F5" s="106"/>
      <c r="G5" s="106"/>
      <c r="H5" s="106"/>
      <c r="I5" s="106"/>
      <c r="J5" s="106"/>
      <c r="K5" s="106"/>
      <c r="L5" s="106"/>
      <c r="M5" s="107"/>
      <c r="N5" s="107"/>
      <c r="O5" s="107"/>
      <c r="P5" s="107"/>
      <c r="AG5" s="202"/>
      <c r="AH5" s="203"/>
      <c r="AI5" s="203"/>
      <c r="AJ5" s="203"/>
      <c r="AK5" s="203"/>
      <c r="AL5" s="203"/>
      <c r="AM5" s="203"/>
      <c r="AN5" s="203"/>
      <c r="AO5" s="148"/>
    </row>
    <row r="6" spans="1:42" ht="20.25">
      <c r="A6" s="184" t="s">
        <v>354</v>
      </c>
      <c r="B6" s="106"/>
      <c r="C6" s="106"/>
      <c r="D6" s="106"/>
      <c r="E6" s="106"/>
      <c r="F6" s="106"/>
      <c r="G6" s="106"/>
      <c r="H6" s="106"/>
      <c r="I6" s="106"/>
      <c r="J6" s="106"/>
      <c r="K6" s="106"/>
      <c r="L6" s="106"/>
      <c r="M6" s="107"/>
      <c r="N6" s="229"/>
      <c r="O6" s="229"/>
      <c r="P6" s="229"/>
      <c r="Q6" s="230"/>
      <c r="R6" s="230"/>
      <c r="S6" s="230"/>
      <c r="T6" s="230"/>
      <c r="U6" s="230"/>
      <c r="V6" s="230"/>
      <c r="W6" s="230"/>
      <c r="X6" s="230"/>
      <c r="Y6" s="230"/>
      <c r="Z6" s="230"/>
      <c r="AA6" s="230"/>
      <c r="AB6" s="230"/>
      <c r="AC6" s="230"/>
      <c r="AD6" s="230"/>
      <c r="AE6" s="230"/>
      <c r="AF6" s="230"/>
      <c r="AG6" s="217"/>
      <c r="AH6" s="217"/>
      <c r="AI6" s="217"/>
      <c r="AJ6" s="217"/>
      <c r="AK6" s="217"/>
      <c r="AL6" s="217"/>
      <c r="AM6" s="217"/>
      <c r="AN6" s="217"/>
      <c r="AO6" s="217"/>
      <c r="AP6" s="217"/>
    </row>
    <row r="7" spans="1:44" s="147" customFormat="1" ht="20.25">
      <c r="A7" s="124" t="s">
        <v>228</v>
      </c>
      <c r="B7" s="144"/>
      <c r="C7" s="144"/>
      <c r="D7" s="144"/>
      <c r="E7" s="144"/>
      <c r="F7" s="144"/>
      <c r="G7" s="144"/>
      <c r="H7" s="144"/>
      <c r="I7" s="144"/>
      <c r="J7" s="144"/>
      <c r="K7" s="144"/>
      <c r="L7" s="144"/>
      <c r="M7" s="145"/>
      <c r="N7" s="145"/>
      <c r="O7" s="146"/>
      <c r="P7" s="146"/>
      <c r="AG7" s="204"/>
      <c r="AH7" s="164"/>
      <c r="AI7" s="164"/>
      <c r="AJ7" s="164"/>
      <c r="AK7" s="164"/>
      <c r="AL7" s="164"/>
      <c r="AM7" s="164"/>
      <c r="AN7" s="164"/>
      <c r="AO7" s="164"/>
      <c r="AP7" s="164"/>
      <c r="AQ7" s="164"/>
      <c r="AR7" s="164"/>
    </row>
    <row r="8" spans="1:44" ht="20.25">
      <c r="A8" s="124" t="s">
        <v>347</v>
      </c>
      <c r="B8" s="106"/>
      <c r="C8" s="106"/>
      <c r="D8" s="106"/>
      <c r="E8" s="106"/>
      <c r="F8" s="106"/>
      <c r="G8" s="106"/>
      <c r="H8" s="106"/>
      <c r="I8" s="106"/>
      <c r="J8" s="106"/>
      <c r="K8" s="106"/>
      <c r="L8" s="106"/>
      <c r="M8" s="107"/>
      <c r="N8" s="107"/>
      <c r="O8" s="126"/>
      <c r="P8" s="126"/>
      <c r="Q8" s="126"/>
      <c r="R8" s="126"/>
      <c r="S8" s="127"/>
      <c r="T8" s="127"/>
      <c r="U8" s="127"/>
      <c r="AG8" s="205"/>
      <c r="AH8" s="49"/>
      <c r="AI8" s="49"/>
      <c r="AJ8" s="49"/>
      <c r="AK8" s="49"/>
      <c r="AL8" s="206"/>
      <c r="AM8" s="206"/>
      <c r="AN8" s="206"/>
      <c r="AO8" s="190"/>
      <c r="AP8" s="190"/>
      <c r="AQ8" s="190"/>
      <c r="AR8" s="190"/>
    </row>
    <row r="9" spans="13:40" ht="15.75">
      <c r="M9" s="49"/>
      <c r="AG9" s="205"/>
      <c r="AH9" s="49"/>
      <c r="AI9" s="49"/>
      <c r="AJ9" s="49"/>
      <c r="AK9" s="49"/>
      <c r="AL9" s="49"/>
      <c r="AM9" s="49"/>
      <c r="AN9" s="49"/>
    </row>
    <row r="10" spans="2:40" ht="15.75" customHeight="1">
      <c r="B10" s="49"/>
      <c r="C10" s="50"/>
      <c r="D10" s="50"/>
      <c r="E10" s="50"/>
      <c r="F10" s="50"/>
      <c r="G10" s="50"/>
      <c r="H10" s="50"/>
      <c r="I10" s="50"/>
      <c r="J10" s="50"/>
      <c r="K10" s="50"/>
      <c r="L10" s="50"/>
      <c r="M10" s="49"/>
      <c r="AG10" s="245"/>
      <c r="AH10" s="246"/>
      <c r="AI10" s="246"/>
      <c r="AJ10" s="218"/>
      <c r="AK10" s="49"/>
      <c r="AL10" s="49"/>
      <c r="AM10" s="49"/>
      <c r="AN10" s="49"/>
    </row>
    <row r="11" spans="1:40" ht="15.75" customHeight="1" hidden="1">
      <c r="A11" s="51" t="s">
        <v>88</v>
      </c>
      <c r="B11" s="52">
        <v>41091</v>
      </c>
      <c r="C11" s="52">
        <v>41122</v>
      </c>
      <c r="D11" s="239">
        <v>41153</v>
      </c>
      <c r="E11" s="239"/>
      <c r="F11" s="52">
        <v>41183</v>
      </c>
      <c r="G11" s="52">
        <v>41214</v>
      </c>
      <c r="H11" s="52">
        <v>41244</v>
      </c>
      <c r="I11" s="52">
        <v>41275</v>
      </c>
      <c r="J11" s="53"/>
      <c r="K11" s="53"/>
      <c r="L11" s="53"/>
      <c r="M11" s="49"/>
      <c r="AG11" s="207"/>
      <c r="AH11" s="208"/>
      <c r="AI11" s="208"/>
      <c r="AJ11" s="208"/>
      <c r="AK11" s="49"/>
      <c r="AL11" s="49"/>
      <c r="AM11" s="49"/>
      <c r="AN11" s="49"/>
    </row>
    <row r="12" spans="1:40" ht="15.75" customHeight="1" hidden="1">
      <c r="A12" s="54" t="s">
        <v>89</v>
      </c>
      <c r="B12" s="55"/>
      <c r="C12" s="56"/>
      <c r="D12" s="57"/>
      <c r="E12" s="57"/>
      <c r="F12" s="56"/>
      <c r="G12" s="56"/>
      <c r="H12" s="56"/>
      <c r="I12" s="56"/>
      <c r="J12" s="53"/>
      <c r="K12" s="53"/>
      <c r="L12" s="53"/>
      <c r="M12" s="49"/>
      <c r="AG12" s="207"/>
      <c r="AH12" s="208"/>
      <c r="AI12" s="208"/>
      <c r="AJ12" s="208"/>
      <c r="AK12" s="49"/>
      <c r="AL12" s="49"/>
      <c r="AM12" s="49"/>
      <c r="AN12" s="49"/>
    </row>
    <row r="13" spans="1:40" ht="15.75" customHeight="1" hidden="1">
      <c r="A13" s="54" t="s">
        <v>90</v>
      </c>
      <c r="B13" s="55"/>
      <c r="C13" s="56"/>
      <c r="D13" s="58"/>
      <c r="E13" s="59"/>
      <c r="F13" s="60"/>
      <c r="G13" s="61"/>
      <c r="H13" s="60"/>
      <c r="I13" s="60"/>
      <c r="J13" s="62"/>
      <c r="K13" s="62"/>
      <c r="L13" s="53"/>
      <c r="M13" s="49"/>
      <c r="AG13" s="207"/>
      <c r="AH13" s="208"/>
      <c r="AI13" s="208"/>
      <c r="AJ13" s="208"/>
      <c r="AK13" s="49"/>
      <c r="AL13" s="49"/>
      <c r="AM13" s="49"/>
      <c r="AN13" s="49"/>
    </row>
    <row r="14" spans="1:40" ht="15.75" customHeight="1" hidden="1">
      <c r="A14" s="54" t="s">
        <v>91</v>
      </c>
      <c r="B14" s="55"/>
      <c r="C14" s="56"/>
      <c r="D14" s="58"/>
      <c r="E14" s="58"/>
      <c r="F14" s="60"/>
      <c r="G14" s="60"/>
      <c r="H14" s="60"/>
      <c r="I14" s="60"/>
      <c r="J14" s="62"/>
      <c r="K14" s="62"/>
      <c r="L14" s="53"/>
      <c r="M14" s="49"/>
      <c r="AG14" s="207"/>
      <c r="AH14" s="208"/>
      <c r="AI14" s="208"/>
      <c r="AJ14" s="208"/>
      <c r="AK14" s="49"/>
      <c r="AL14" s="49"/>
      <c r="AM14" s="49"/>
      <c r="AN14" s="49"/>
    </row>
    <row r="15" spans="1:40" ht="15.75" customHeight="1" hidden="1">
      <c r="A15" s="63" t="s">
        <v>92</v>
      </c>
      <c r="B15" s="64"/>
      <c r="C15" s="62"/>
      <c r="D15" s="62"/>
      <c r="E15" s="65"/>
      <c r="F15" s="66"/>
      <c r="G15" s="60"/>
      <c r="H15" s="60"/>
      <c r="I15" s="60"/>
      <c r="J15" s="62"/>
      <c r="K15" s="62"/>
      <c r="L15" s="53"/>
      <c r="M15" s="49"/>
      <c r="AG15" s="207"/>
      <c r="AH15" s="208"/>
      <c r="AI15" s="208"/>
      <c r="AJ15" s="208"/>
      <c r="AK15" s="49"/>
      <c r="AL15" s="49"/>
      <c r="AM15" s="49"/>
      <c r="AN15" s="49"/>
    </row>
    <row r="16" spans="1:40" ht="15.75" customHeight="1" hidden="1">
      <c r="A16" s="54" t="s">
        <v>93</v>
      </c>
      <c r="B16" s="55"/>
      <c r="C16" s="56"/>
      <c r="D16" s="56"/>
      <c r="E16" s="56"/>
      <c r="F16" s="56"/>
      <c r="G16" s="66">
        <v>41242</v>
      </c>
      <c r="H16" s="56"/>
      <c r="I16" s="56"/>
      <c r="J16" s="62"/>
      <c r="K16" s="62"/>
      <c r="L16" s="53"/>
      <c r="M16" s="49"/>
      <c r="AG16" s="207"/>
      <c r="AH16" s="208"/>
      <c r="AI16" s="208"/>
      <c r="AJ16" s="208"/>
      <c r="AK16" s="49"/>
      <c r="AL16" s="49"/>
      <c r="AM16" s="49"/>
      <c r="AN16" s="49"/>
    </row>
    <row r="17" spans="1:40" ht="15.75" customHeight="1" hidden="1">
      <c r="A17" s="54" t="s">
        <v>94</v>
      </c>
      <c r="B17" s="55"/>
      <c r="C17" s="56"/>
      <c r="D17" s="56"/>
      <c r="E17" s="56"/>
      <c r="F17" s="56"/>
      <c r="G17" s="62"/>
      <c r="H17" s="66">
        <v>41263</v>
      </c>
      <c r="I17" s="62"/>
      <c r="J17" s="65"/>
      <c r="K17" s="65"/>
      <c r="L17" s="53"/>
      <c r="M17" s="49"/>
      <c r="AG17" s="207"/>
      <c r="AH17" s="208"/>
      <c r="AI17" s="208"/>
      <c r="AJ17" s="208"/>
      <c r="AK17" s="49"/>
      <c r="AL17" s="49"/>
      <c r="AM17" s="49"/>
      <c r="AN17" s="49"/>
    </row>
    <row r="18" spans="1:40" ht="15.75" customHeight="1" hidden="1">
      <c r="A18" s="63" t="s">
        <v>95</v>
      </c>
      <c r="B18" s="55"/>
      <c r="C18" s="56"/>
      <c r="D18" s="56"/>
      <c r="E18" s="56"/>
      <c r="F18" s="56"/>
      <c r="G18" s="62"/>
      <c r="H18" s="66"/>
      <c r="I18" s="62"/>
      <c r="J18" s="65"/>
      <c r="K18" s="65"/>
      <c r="L18" s="53"/>
      <c r="M18" s="49"/>
      <c r="AG18" s="207"/>
      <c r="AH18" s="208"/>
      <c r="AI18" s="208"/>
      <c r="AJ18" s="208"/>
      <c r="AK18" s="49"/>
      <c r="AL18" s="49"/>
      <c r="AM18" s="49"/>
      <c r="AN18" s="49"/>
    </row>
    <row r="19" spans="1:40" ht="4.5" customHeight="1" hidden="1">
      <c r="A19" s="49"/>
      <c r="B19" s="67"/>
      <c r="C19" s="68"/>
      <c r="D19" s="68"/>
      <c r="E19" s="68"/>
      <c r="F19" s="68"/>
      <c r="G19" s="68"/>
      <c r="H19" s="68"/>
      <c r="I19" s="68"/>
      <c r="J19" s="50"/>
      <c r="K19" s="50"/>
      <c r="L19" s="50"/>
      <c r="M19" s="49"/>
      <c r="AG19" s="207"/>
      <c r="AH19" s="208"/>
      <c r="AI19" s="208"/>
      <c r="AJ19" s="208"/>
      <c r="AK19" s="49"/>
      <c r="AL19" s="49"/>
      <c r="AM19" s="49"/>
      <c r="AN19" s="49"/>
    </row>
    <row r="20" spans="1:40" ht="15.75" customHeight="1" hidden="1">
      <c r="A20" s="69" t="s">
        <v>96</v>
      </c>
      <c r="B20" s="70">
        <v>41091</v>
      </c>
      <c r="C20" s="70">
        <v>41122</v>
      </c>
      <c r="D20" s="240">
        <v>41153</v>
      </c>
      <c r="E20" s="240"/>
      <c r="F20" s="70">
        <v>41183</v>
      </c>
      <c r="G20" s="70">
        <v>41214</v>
      </c>
      <c r="H20" s="70">
        <v>41244</v>
      </c>
      <c r="I20" s="70">
        <v>41275</v>
      </c>
      <c r="J20" s="70">
        <v>41306</v>
      </c>
      <c r="K20" s="70">
        <v>41334</v>
      </c>
      <c r="L20" s="49"/>
      <c r="M20" s="49"/>
      <c r="AG20" s="207"/>
      <c r="AH20" s="208"/>
      <c r="AI20" s="208"/>
      <c r="AJ20" s="208"/>
      <c r="AK20" s="49"/>
      <c r="AL20" s="49"/>
      <c r="AM20" s="49"/>
      <c r="AN20" s="49"/>
    </row>
    <row r="21" spans="1:40" ht="15.75" customHeight="1" hidden="1">
      <c r="A21" s="71" t="s">
        <v>89</v>
      </c>
      <c r="B21" s="62"/>
      <c r="C21" s="62"/>
      <c r="D21" s="72"/>
      <c r="E21" s="73"/>
      <c r="F21" s="62"/>
      <c r="G21" s="62"/>
      <c r="H21" s="62"/>
      <c r="I21" s="62"/>
      <c r="J21" s="62"/>
      <c r="K21" s="62"/>
      <c r="L21" s="49"/>
      <c r="M21" s="49"/>
      <c r="AG21" s="207"/>
      <c r="AH21" s="208"/>
      <c r="AI21" s="208"/>
      <c r="AJ21" s="208"/>
      <c r="AK21" s="49"/>
      <c r="AL21" s="49"/>
      <c r="AM21" s="49"/>
      <c r="AN21" s="49"/>
    </row>
    <row r="22" spans="1:40" ht="15.75" customHeight="1" hidden="1">
      <c r="A22" s="63" t="s">
        <v>97</v>
      </c>
      <c r="B22" s="56"/>
      <c r="C22" s="56"/>
      <c r="D22" s="241"/>
      <c r="E22" s="241"/>
      <c r="F22" s="56"/>
      <c r="G22" s="56"/>
      <c r="H22" s="56"/>
      <c r="I22" s="56"/>
      <c r="J22" s="56"/>
      <c r="K22" s="56"/>
      <c r="L22" s="49"/>
      <c r="M22" s="49"/>
      <c r="AG22" s="207"/>
      <c r="AH22" s="208"/>
      <c r="AI22" s="208"/>
      <c r="AJ22" s="208"/>
      <c r="AK22" s="49"/>
      <c r="AL22" s="49"/>
      <c r="AM22" s="49"/>
      <c r="AN22" s="49"/>
    </row>
    <row r="23" spans="1:40" ht="15.75" customHeight="1" hidden="1">
      <c r="A23" s="54" t="s">
        <v>98</v>
      </c>
      <c r="B23" s="74"/>
      <c r="C23" s="75"/>
      <c r="D23" s="241"/>
      <c r="E23" s="241"/>
      <c r="F23" s="76"/>
      <c r="G23" s="75"/>
      <c r="H23" s="75"/>
      <c r="I23" s="75"/>
      <c r="J23" s="75"/>
      <c r="K23" s="75"/>
      <c r="L23" s="49"/>
      <c r="M23" s="49"/>
      <c r="AG23" s="207"/>
      <c r="AH23" s="208"/>
      <c r="AI23" s="208"/>
      <c r="AJ23" s="208"/>
      <c r="AK23" s="49"/>
      <c r="AL23" s="49"/>
      <c r="AM23" s="49"/>
      <c r="AN23" s="49"/>
    </row>
    <row r="24" spans="1:40" ht="15.75" customHeight="1" hidden="1">
      <c r="A24" s="63" t="s">
        <v>99</v>
      </c>
      <c r="B24" s="74"/>
      <c r="C24" s="75"/>
      <c r="D24" s="75"/>
      <c r="E24" s="75"/>
      <c r="F24" s="77"/>
      <c r="G24" s="78"/>
      <c r="H24" s="78"/>
      <c r="I24" s="75"/>
      <c r="J24" s="75"/>
      <c r="K24" s="75"/>
      <c r="L24" s="49"/>
      <c r="M24" s="49"/>
      <c r="AG24" s="207"/>
      <c r="AH24" s="208"/>
      <c r="AI24" s="208"/>
      <c r="AJ24" s="208"/>
      <c r="AK24" s="49"/>
      <c r="AL24" s="49"/>
      <c r="AM24" s="49"/>
      <c r="AN24" s="49"/>
    </row>
    <row r="25" spans="1:40" ht="15.75" customHeight="1" hidden="1">
      <c r="A25" s="54" t="s">
        <v>100</v>
      </c>
      <c r="B25" s="74"/>
      <c r="C25" s="75"/>
      <c r="D25" s="75"/>
      <c r="E25" s="75"/>
      <c r="F25" s="75"/>
      <c r="G25" s="79"/>
      <c r="H25" s="77"/>
      <c r="I25" s="80"/>
      <c r="J25" s="75"/>
      <c r="K25" s="75"/>
      <c r="L25" s="49"/>
      <c r="M25" s="49"/>
      <c r="AG25" s="207"/>
      <c r="AH25" s="208"/>
      <c r="AI25" s="208"/>
      <c r="AJ25" s="208"/>
      <c r="AK25" s="49"/>
      <c r="AL25" s="49"/>
      <c r="AM25" s="49"/>
      <c r="AN25" s="49"/>
    </row>
    <row r="26" spans="1:40" ht="15.75" customHeight="1" hidden="1">
      <c r="A26" s="54" t="s">
        <v>92</v>
      </c>
      <c r="B26" s="74"/>
      <c r="C26" s="75"/>
      <c r="D26" s="75"/>
      <c r="E26" s="75"/>
      <c r="F26" s="75"/>
      <c r="G26" s="75"/>
      <c r="H26" s="75"/>
      <c r="I26" s="81"/>
      <c r="J26" s="82"/>
      <c r="K26" s="75"/>
      <c r="L26" s="49"/>
      <c r="M26" s="49"/>
      <c r="AG26" s="207"/>
      <c r="AH26" s="208"/>
      <c r="AI26" s="208"/>
      <c r="AJ26" s="208"/>
      <c r="AK26" s="49"/>
      <c r="AL26" s="49"/>
      <c r="AM26" s="49"/>
      <c r="AN26" s="49"/>
    </row>
    <row r="27" spans="1:40" ht="15.75" customHeight="1" hidden="1">
      <c r="A27" s="54" t="s">
        <v>93</v>
      </c>
      <c r="B27" s="74"/>
      <c r="C27" s="75"/>
      <c r="D27" s="75"/>
      <c r="E27" s="75"/>
      <c r="F27" s="75"/>
      <c r="G27" s="75"/>
      <c r="H27" s="75"/>
      <c r="I27" s="83">
        <v>41305</v>
      </c>
      <c r="J27" s="75"/>
      <c r="K27" s="84"/>
      <c r="L27" s="49"/>
      <c r="M27" s="49"/>
      <c r="AG27" s="207"/>
      <c r="AH27" s="208"/>
      <c r="AI27" s="208"/>
      <c r="AJ27" s="208"/>
      <c r="AK27" s="49"/>
      <c r="AL27" s="49"/>
      <c r="AM27" s="49"/>
      <c r="AN27" s="49"/>
    </row>
    <row r="28" spans="1:40" ht="15.75" customHeight="1" hidden="1">
      <c r="A28" s="85" t="s">
        <v>101</v>
      </c>
      <c r="B28" s="74"/>
      <c r="C28" s="75"/>
      <c r="D28" s="75"/>
      <c r="E28" s="75"/>
      <c r="F28" s="75"/>
      <c r="G28" s="75"/>
      <c r="H28" s="75"/>
      <c r="I28" s="75"/>
      <c r="J28" s="83">
        <v>41333</v>
      </c>
      <c r="K28" s="75"/>
      <c r="L28" s="49"/>
      <c r="M28" s="49"/>
      <c r="AG28" s="207"/>
      <c r="AH28" s="208"/>
      <c r="AI28" s="208"/>
      <c r="AJ28" s="208"/>
      <c r="AK28" s="49"/>
      <c r="AL28" s="49"/>
      <c r="AM28" s="49"/>
      <c r="AN28" s="49"/>
    </row>
    <row r="29" spans="1:40" ht="15.75" customHeight="1" hidden="1">
      <c r="A29" s="85" t="s">
        <v>102</v>
      </c>
      <c r="B29" s="74"/>
      <c r="C29" s="75"/>
      <c r="D29" s="75"/>
      <c r="E29" s="75"/>
      <c r="F29" s="75"/>
      <c r="G29" s="75"/>
      <c r="H29" s="75"/>
      <c r="I29" s="75"/>
      <c r="J29" s="83">
        <v>41333</v>
      </c>
      <c r="K29" s="86"/>
      <c r="L29" s="49"/>
      <c r="M29" s="49"/>
      <c r="AG29" s="207"/>
      <c r="AH29" s="208"/>
      <c r="AI29" s="208"/>
      <c r="AJ29" s="208"/>
      <c r="AK29" s="49"/>
      <c r="AL29" s="49"/>
      <c r="AM29" s="49"/>
      <c r="AN29" s="49"/>
    </row>
    <row r="30" spans="1:40" ht="15.75" customHeight="1" hidden="1">
      <c r="A30" s="85" t="s">
        <v>103</v>
      </c>
      <c r="B30" s="49"/>
      <c r="C30" s="87"/>
      <c r="D30" s="87"/>
      <c r="E30" s="87"/>
      <c r="F30" s="87"/>
      <c r="G30" s="87"/>
      <c r="H30" s="87"/>
      <c r="I30" s="87"/>
      <c r="J30" s="87"/>
      <c r="K30" s="83">
        <v>41334</v>
      </c>
      <c r="L30" s="49"/>
      <c r="M30" s="49"/>
      <c r="AG30" s="207"/>
      <c r="AH30" s="208"/>
      <c r="AI30" s="208"/>
      <c r="AJ30" s="208"/>
      <c r="AK30" s="49"/>
      <c r="AL30" s="49"/>
      <c r="AM30" s="49"/>
      <c r="AN30" s="49"/>
    </row>
    <row r="31" spans="1:40" ht="4.5" customHeight="1" hidden="1">
      <c r="A31" s="49"/>
      <c r="B31" s="49"/>
      <c r="C31" s="50"/>
      <c r="D31" s="50"/>
      <c r="E31" s="50"/>
      <c r="F31" s="50"/>
      <c r="G31" s="50"/>
      <c r="H31" s="50"/>
      <c r="I31" s="50"/>
      <c r="J31" s="50"/>
      <c r="K31" s="50"/>
      <c r="L31" s="50"/>
      <c r="M31" s="49"/>
      <c r="AG31" s="207"/>
      <c r="AH31" s="208"/>
      <c r="AI31" s="208"/>
      <c r="AJ31" s="208"/>
      <c r="AK31" s="49"/>
      <c r="AL31" s="49"/>
      <c r="AM31" s="49"/>
      <c r="AN31" s="49"/>
    </row>
    <row r="32" spans="1:40" ht="15.75" hidden="1">
      <c r="A32" s="88"/>
      <c r="B32" s="89"/>
      <c r="C32" s="89"/>
      <c r="D32" s="242"/>
      <c r="E32" s="242"/>
      <c r="F32" s="89"/>
      <c r="G32" s="89"/>
      <c r="H32" s="89"/>
      <c r="I32" s="89"/>
      <c r="J32" s="89"/>
      <c r="K32" s="89"/>
      <c r="L32" s="89"/>
      <c r="M32" s="89"/>
      <c r="N32" s="89"/>
      <c r="O32" s="89"/>
      <c r="P32" s="89"/>
      <c r="Q32" s="89"/>
      <c r="R32" s="89"/>
      <c r="S32" s="89"/>
      <c r="T32" s="89"/>
      <c r="U32" s="89"/>
      <c r="V32" s="89"/>
      <c r="W32" s="89"/>
      <c r="X32" s="89"/>
      <c r="Y32" s="89"/>
      <c r="Z32" s="89"/>
      <c r="AA32" s="89"/>
      <c r="AG32" s="207"/>
      <c r="AH32" s="208"/>
      <c r="AI32" s="208"/>
      <c r="AJ32" s="208"/>
      <c r="AK32" s="49"/>
      <c r="AL32" s="49"/>
      <c r="AM32" s="49"/>
      <c r="AN32" s="49"/>
    </row>
    <row r="33" spans="1:40" s="98" customFormat="1" ht="18" hidden="1">
      <c r="A33" s="90"/>
      <c r="B33" s="91"/>
      <c r="C33" s="91"/>
      <c r="D33" s="91"/>
      <c r="E33" s="91"/>
      <c r="F33" s="91"/>
      <c r="G33" s="91"/>
      <c r="H33" s="91"/>
      <c r="I33" s="91"/>
      <c r="J33" s="91"/>
      <c r="K33" s="91"/>
      <c r="L33" s="92"/>
      <c r="M33" s="92"/>
      <c r="N33" s="92"/>
      <c r="O33" s="93"/>
      <c r="P33" s="93"/>
      <c r="Q33" s="93"/>
      <c r="R33" s="94"/>
      <c r="S33" s="94"/>
      <c r="T33" s="94"/>
      <c r="U33" s="94"/>
      <c r="V33" s="95"/>
      <c r="W33" s="94"/>
      <c r="X33" s="96"/>
      <c r="Y33" s="97"/>
      <c r="Z33" s="97"/>
      <c r="AA33" s="96"/>
      <c r="AG33" s="209"/>
      <c r="AH33" s="210"/>
      <c r="AI33" s="210"/>
      <c r="AJ33" s="210"/>
      <c r="AK33" s="211"/>
      <c r="AL33" s="211"/>
      <c r="AM33" s="211"/>
      <c r="AN33" s="211"/>
    </row>
    <row r="34" spans="1:40" ht="15.75" customHeight="1" hidden="1" thickBot="1">
      <c r="A34" s="99"/>
      <c r="B34" s="99"/>
      <c r="C34" s="99"/>
      <c r="D34" s="99"/>
      <c r="E34" s="99"/>
      <c r="F34" s="99"/>
      <c r="G34" s="99"/>
      <c r="H34" s="99"/>
      <c r="I34" s="99"/>
      <c r="J34" s="99"/>
      <c r="K34" s="99"/>
      <c r="L34" s="238"/>
      <c r="M34" s="238"/>
      <c r="N34" s="238"/>
      <c r="O34" s="238"/>
      <c r="P34" s="238"/>
      <c r="Q34" s="238"/>
      <c r="R34" s="247"/>
      <c r="S34" s="247"/>
      <c r="T34" s="247"/>
      <c r="U34" s="247"/>
      <c r="V34" s="247"/>
      <c r="W34" s="247"/>
      <c r="X34" s="248"/>
      <c r="Y34" s="248"/>
      <c r="Z34" s="248"/>
      <c r="AA34" s="248"/>
      <c r="AG34" s="207"/>
      <c r="AH34" s="208"/>
      <c r="AI34" s="208"/>
      <c r="AJ34" s="208"/>
      <c r="AK34" s="49"/>
      <c r="AL34" s="49"/>
      <c r="AM34" s="49"/>
      <c r="AN34" s="49"/>
    </row>
    <row r="35" spans="1:40" ht="15.75" hidden="1">
      <c r="A35" s="100"/>
      <c r="B35" s="39"/>
      <c r="C35" s="39"/>
      <c r="D35" s="39"/>
      <c r="E35" s="39"/>
      <c r="F35" s="39"/>
      <c r="G35" s="39"/>
      <c r="H35" s="39"/>
      <c r="I35" s="39"/>
      <c r="J35" s="39"/>
      <c r="K35" s="39"/>
      <c r="L35" s="39"/>
      <c r="M35" s="39"/>
      <c r="N35" s="39"/>
      <c r="AG35" s="207"/>
      <c r="AH35" s="208"/>
      <c r="AI35" s="208"/>
      <c r="AJ35" s="208"/>
      <c r="AK35" s="49"/>
      <c r="AL35" s="49"/>
      <c r="AM35" s="49"/>
      <c r="AN35" s="49"/>
    </row>
    <row r="36" spans="1:40" ht="15.75" hidden="1">
      <c r="A36" s="39"/>
      <c r="B36" s="39"/>
      <c r="C36" s="39"/>
      <c r="D36" s="39"/>
      <c r="E36" s="39"/>
      <c r="F36" s="39"/>
      <c r="G36" s="39"/>
      <c r="H36" s="39"/>
      <c r="I36" s="39"/>
      <c r="J36" s="39"/>
      <c r="K36" s="39"/>
      <c r="L36" s="39"/>
      <c r="M36" s="39"/>
      <c r="N36" s="39"/>
      <c r="AG36" s="207"/>
      <c r="AH36" s="208"/>
      <c r="AI36" s="208"/>
      <c r="AJ36" s="208"/>
      <c r="AK36" s="49"/>
      <c r="AL36" s="49"/>
      <c r="AM36" s="49"/>
      <c r="AN36" s="49"/>
    </row>
    <row r="37" spans="1:40" ht="15.75" customHeight="1" hidden="1">
      <c r="A37" s="39"/>
      <c r="B37" s="39"/>
      <c r="C37" s="39"/>
      <c r="D37" s="236"/>
      <c r="E37" s="236"/>
      <c r="F37" s="39"/>
      <c r="G37" s="39"/>
      <c r="H37" s="39"/>
      <c r="I37" s="39"/>
      <c r="J37" s="39"/>
      <c r="K37" s="39"/>
      <c r="L37" s="39"/>
      <c r="M37" s="39"/>
      <c r="N37" s="39"/>
      <c r="AG37" s="207"/>
      <c r="AH37" s="208"/>
      <c r="AI37" s="208"/>
      <c r="AJ37" s="208"/>
      <c r="AK37" s="49"/>
      <c r="AL37" s="49"/>
      <c r="AM37" s="49"/>
      <c r="AN37" s="49"/>
    </row>
    <row r="38" spans="1:40" ht="15.75" customHeight="1" hidden="1">
      <c r="A38" s="39"/>
      <c r="B38" s="39"/>
      <c r="C38" s="39"/>
      <c r="D38" s="39"/>
      <c r="E38" s="39"/>
      <c r="F38" s="39"/>
      <c r="G38" s="39"/>
      <c r="H38" s="39"/>
      <c r="I38" s="39"/>
      <c r="J38" s="39"/>
      <c r="K38" s="39"/>
      <c r="L38" s="39"/>
      <c r="M38" s="39"/>
      <c r="N38" s="39"/>
      <c r="AG38" s="207"/>
      <c r="AH38" s="208"/>
      <c r="AI38" s="208"/>
      <c r="AJ38" s="208"/>
      <c r="AK38" s="49"/>
      <c r="AL38" s="49"/>
      <c r="AM38" s="49"/>
      <c r="AN38" s="49"/>
    </row>
    <row r="39" spans="1:40" ht="15.75" customHeight="1" hidden="1">
      <c r="A39" s="39"/>
      <c r="B39" s="39"/>
      <c r="C39" s="39"/>
      <c r="D39" s="39"/>
      <c r="E39" s="39"/>
      <c r="F39" s="39"/>
      <c r="G39" s="39"/>
      <c r="H39" s="39"/>
      <c r="I39" s="39"/>
      <c r="J39" s="39"/>
      <c r="K39" s="39"/>
      <c r="L39" s="39"/>
      <c r="M39" s="39"/>
      <c r="N39" s="39"/>
      <c r="AG39" s="207"/>
      <c r="AH39" s="208"/>
      <c r="AI39" s="208"/>
      <c r="AJ39" s="208"/>
      <c r="AK39" s="49"/>
      <c r="AL39" s="49"/>
      <c r="AM39" s="49"/>
      <c r="AN39" s="49"/>
    </row>
    <row r="40" spans="1:40" ht="15.75" customHeight="1" hidden="1">
      <c r="A40" s="39"/>
      <c r="B40" s="39"/>
      <c r="C40" s="39"/>
      <c r="D40" s="39"/>
      <c r="E40" s="39"/>
      <c r="F40" s="39"/>
      <c r="G40" s="39"/>
      <c r="H40" s="39"/>
      <c r="I40" s="39"/>
      <c r="J40" s="39"/>
      <c r="K40" s="39"/>
      <c r="L40" s="39"/>
      <c r="M40" s="39"/>
      <c r="N40" s="39"/>
      <c r="AG40" s="207"/>
      <c r="AH40" s="208"/>
      <c r="AI40" s="208"/>
      <c r="AJ40" s="208"/>
      <c r="AK40" s="49"/>
      <c r="AL40" s="49"/>
      <c r="AM40" s="49"/>
      <c r="AN40" s="49"/>
    </row>
    <row r="41" spans="1:40" ht="4.5" customHeight="1" hidden="1">
      <c r="A41" s="39"/>
      <c r="B41" s="39"/>
      <c r="C41" s="39"/>
      <c r="D41" s="39"/>
      <c r="E41" s="39"/>
      <c r="F41" s="39"/>
      <c r="G41" s="39"/>
      <c r="H41" s="39"/>
      <c r="I41" s="39"/>
      <c r="J41" s="39"/>
      <c r="K41" s="39"/>
      <c r="L41" s="39"/>
      <c r="M41" s="39"/>
      <c r="N41" s="39"/>
      <c r="AG41" s="207"/>
      <c r="AH41" s="208"/>
      <c r="AI41" s="208"/>
      <c r="AJ41" s="208"/>
      <c r="AK41" s="49"/>
      <c r="AL41" s="49"/>
      <c r="AM41" s="49"/>
      <c r="AN41" s="49"/>
    </row>
    <row r="42" spans="1:40" ht="15.75" hidden="1">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G42" s="207"/>
      <c r="AH42" s="208"/>
      <c r="AI42" s="208"/>
      <c r="AJ42" s="208"/>
      <c r="AK42" s="49"/>
      <c r="AL42" s="49"/>
      <c r="AM42" s="49"/>
      <c r="AN42" s="49"/>
    </row>
    <row r="43" spans="1:40" ht="15.75">
      <c r="A43" s="49" t="s">
        <v>361</v>
      </c>
      <c r="B43" s="40"/>
      <c r="C43" s="40"/>
      <c r="D43" s="40"/>
      <c r="E43" s="40"/>
      <c r="F43" s="40"/>
      <c r="G43" s="40"/>
      <c r="H43" s="40"/>
      <c r="I43" s="40"/>
      <c r="J43" s="40"/>
      <c r="K43" s="40"/>
      <c r="L43" s="237"/>
      <c r="M43" s="237"/>
      <c r="N43" s="237"/>
      <c r="O43" s="237"/>
      <c r="P43" s="237"/>
      <c r="Q43" s="237"/>
      <c r="R43" s="237"/>
      <c r="S43" s="237"/>
      <c r="T43" s="237"/>
      <c r="U43" s="237"/>
      <c r="V43" s="237"/>
      <c r="W43" s="186"/>
      <c r="X43" s="186"/>
      <c r="Y43" s="187"/>
      <c r="Z43" s="237"/>
      <c r="AA43" s="237"/>
      <c r="AB43" s="237"/>
      <c r="AC43" s="237"/>
      <c r="AD43" s="237"/>
      <c r="AE43" s="237"/>
      <c r="AF43" s="237"/>
      <c r="AG43" s="245"/>
      <c r="AH43" s="246"/>
      <c r="AI43" s="246"/>
      <c r="AJ43" s="218"/>
      <c r="AK43" s="49"/>
      <c r="AL43" s="49"/>
      <c r="AM43" s="49"/>
      <c r="AN43" s="49"/>
    </row>
    <row r="44" spans="1:44" s="101" customFormat="1" ht="47.25">
      <c r="A44" s="191" t="s">
        <v>341</v>
      </c>
      <c r="B44" s="192">
        <v>6.26</v>
      </c>
      <c r="C44" s="192">
        <v>7.17</v>
      </c>
      <c r="D44" s="192">
        <v>7.31</v>
      </c>
      <c r="E44" s="192">
        <v>8.9</v>
      </c>
      <c r="F44" s="192">
        <v>8.26</v>
      </c>
      <c r="G44" s="192">
        <v>8.28</v>
      </c>
      <c r="H44" s="192">
        <v>9.9</v>
      </c>
      <c r="I44" s="192">
        <v>9.18</v>
      </c>
      <c r="J44" s="192">
        <v>9.24</v>
      </c>
      <c r="K44" s="193" t="s">
        <v>104</v>
      </c>
      <c r="L44" s="194" t="s">
        <v>115</v>
      </c>
      <c r="M44" s="194" t="s">
        <v>114</v>
      </c>
      <c r="N44" s="194" t="s">
        <v>113</v>
      </c>
      <c r="O44" s="194" t="s">
        <v>112</v>
      </c>
      <c r="P44" s="194" t="s">
        <v>116</v>
      </c>
      <c r="Q44" s="194" t="s">
        <v>118</v>
      </c>
      <c r="R44" s="194" t="s">
        <v>117</v>
      </c>
      <c r="S44" s="194" t="s">
        <v>119</v>
      </c>
      <c r="T44" s="194" t="s">
        <v>170</v>
      </c>
      <c r="U44" s="194" t="s">
        <v>171</v>
      </c>
      <c r="V44" s="194" t="s">
        <v>172</v>
      </c>
      <c r="W44" s="194" t="s">
        <v>173</v>
      </c>
      <c r="X44" s="194" t="s">
        <v>174</v>
      </c>
      <c r="Y44" s="194" t="s">
        <v>175</v>
      </c>
      <c r="Z44" s="194" t="s">
        <v>176</v>
      </c>
      <c r="AA44" s="194" t="s">
        <v>177</v>
      </c>
      <c r="AB44" s="194" t="s">
        <v>178</v>
      </c>
      <c r="AC44" s="194" t="s">
        <v>226</v>
      </c>
      <c r="AD44" s="194" t="s">
        <v>344</v>
      </c>
      <c r="AE44" s="194" t="s">
        <v>345</v>
      </c>
      <c r="AF44" s="194" t="s">
        <v>326</v>
      </c>
      <c r="AG44" s="212" t="s">
        <v>327</v>
      </c>
      <c r="AH44" s="194" t="s">
        <v>329</v>
      </c>
      <c r="AI44" s="194" t="s">
        <v>330</v>
      </c>
      <c r="AJ44" s="194" t="s">
        <v>355</v>
      </c>
      <c r="AK44" s="194" t="s">
        <v>331</v>
      </c>
      <c r="AL44" s="194" t="s">
        <v>332</v>
      </c>
      <c r="AM44" s="194" t="s">
        <v>333</v>
      </c>
      <c r="AN44" s="194" t="s">
        <v>334</v>
      </c>
      <c r="AO44" s="194" t="s">
        <v>335</v>
      </c>
      <c r="AP44" s="194" t="s">
        <v>336</v>
      </c>
      <c r="AQ44" s="194" t="s">
        <v>337</v>
      </c>
      <c r="AR44" s="194" t="s">
        <v>338</v>
      </c>
    </row>
    <row r="45" spans="1:44" ht="15.75">
      <c r="A45" s="102" t="s">
        <v>340</v>
      </c>
      <c r="B45" s="103"/>
      <c r="C45" s="103" t="s">
        <v>105</v>
      </c>
      <c r="D45" s="103" t="s">
        <v>105</v>
      </c>
      <c r="E45" s="103" t="s">
        <v>105</v>
      </c>
      <c r="F45" s="103"/>
      <c r="G45" s="103" t="s">
        <v>105</v>
      </c>
      <c r="H45" s="103" t="s">
        <v>105</v>
      </c>
      <c r="I45" s="103"/>
      <c r="J45" s="103"/>
      <c r="K45" s="103"/>
      <c r="L45" s="104"/>
      <c r="M45" s="104"/>
      <c r="N45" s="104"/>
      <c r="O45" s="104"/>
      <c r="P45" s="104"/>
      <c r="Q45" s="104"/>
      <c r="R45" s="104"/>
      <c r="S45" s="104"/>
      <c r="T45" s="104"/>
      <c r="U45" s="104"/>
      <c r="V45" s="104"/>
      <c r="W45" s="104"/>
      <c r="X45" s="104"/>
      <c r="Y45" s="104"/>
      <c r="Z45" s="104"/>
      <c r="AA45" s="104"/>
      <c r="AB45" s="104" t="s">
        <v>105</v>
      </c>
      <c r="AC45" s="104" t="s">
        <v>105</v>
      </c>
      <c r="AD45" s="104" t="s">
        <v>105</v>
      </c>
      <c r="AE45" s="104" t="s">
        <v>105</v>
      </c>
      <c r="AF45" s="104"/>
      <c r="AH45" s="104"/>
      <c r="AI45" s="104"/>
      <c r="AK45" s="213" t="s">
        <v>346</v>
      </c>
      <c r="AL45" s="104"/>
      <c r="AM45" s="104"/>
      <c r="AN45" s="104"/>
      <c r="AO45" s="104"/>
      <c r="AP45" s="104"/>
      <c r="AQ45" s="104"/>
      <c r="AR45" s="104"/>
    </row>
    <row r="46" spans="1:44" ht="15.75">
      <c r="A46" s="102" t="s">
        <v>106</v>
      </c>
      <c r="B46" s="103"/>
      <c r="C46" s="103"/>
      <c r="D46" s="103" t="s">
        <v>105</v>
      </c>
      <c r="E46" s="103"/>
      <c r="F46" s="103"/>
      <c r="G46" s="103"/>
      <c r="H46" s="103"/>
      <c r="I46" s="103"/>
      <c r="J46" s="103"/>
      <c r="K46" s="103"/>
      <c r="L46" s="104" t="s">
        <v>105</v>
      </c>
      <c r="M46" s="104" t="s">
        <v>105</v>
      </c>
      <c r="N46" s="104" t="s">
        <v>105</v>
      </c>
      <c r="O46" s="104" t="s">
        <v>105</v>
      </c>
      <c r="P46" s="104" t="s">
        <v>105</v>
      </c>
      <c r="Q46" s="104"/>
      <c r="R46" s="104"/>
      <c r="S46" s="104"/>
      <c r="T46" s="104"/>
      <c r="U46" s="104" t="s">
        <v>105</v>
      </c>
      <c r="V46" s="104"/>
      <c r="W46" s="104" t="s">
        <v>105</v>
      </c>
      <c r="X46" s="104"/>
      <c r="Y46" s="104"/>
      <c r="Z46" s="104" t="s">
        <v>105</v>
      </c>
      <c r="AA46" s="104" t="s">
        <v>105</v>
      </c>
      <c r="AB46" s="104" t="s">
        <v>105</v>
      </c>
      <c r="AC46" s="104"/>
      <c r="AD46" s="104"/>
      <c r="AE46" s="104"/>
      <c r="AF46" s="104"/>
      <c r="AG46" s="213"/>
      <c r="AH46" s="104"/>
      <c r="AI46" s="104"/>
      <c r="AJ46" s="104"/>
      <c r="AK46" s="104" t="s">
        <v>105</v>
      </c>
      <c r="AL46" s="104"/>
      <c r="AM46" s="104"/>
      <c r="AN46" s="104"/>
      <c r="AO46" s="104"/>
      <c r="AP46" s="104"/>
      <c r="AQ46" s="104"/>
      <c r="AR46" s="104"/>
    </row>
    <row r="47" spans="1:44" ht="15.75">
      <c r="A47" s="102" t="s">
        <v>107</v>
      </c>
      <c r="B47" s="103"/>
      <c r="C47" s="103"/>
      <c r="D47" s="103"/>
      <c r="E47" s="103" t="s">
        <v>105</v>
      </c>
      <c r="F47" s="103"/>
      <c r="G47" s="103" t="s">
        <v>105</v>
      </c>
      <c r="H47" s="103" t="s">
        <v>105</v>
      </c>
      <c r="I47" s="103"/>
      <c r="J47" s="103"/>
      <c r="K47" s="103"/>
      <c r="L47" s="104"/>
      <c r="M47" s="104"/>
      <c r="N47" s="104"/>
      <c r="O47" s="104" t="s">
        <v>105</v>
      </c>
      <c r="P47" s="104"/>
      <c r="Q47" s="104"/>
      <c r="R47" s="104"/>
      <c r="S47" s="104"/>
      <c r="T47" s="104"/>
      <c r="U47" s="104"/>
      <c r="V47" s="104"/>
      <c r="W47" s="104"/>
      <c r="X47" s="104"/>
      <c r="Y47" s="104"/>
      <c r="Z47" s="104"/>
      <c r="AA47" s="104"/>
      <c r="AB47" s="104"/>
      <c r="AC47" s="104"/>
      <c r="AD47" s="104"/>
      <c r="AE47" s="104"/>
      <c r="AF47" s="104"/>
      <c r="AG47" s="213"/>
      <c r="AH47" s="104"/>
      <c r="AI47" s="104"/>
      <c r="AJ47" s="104"/>
      <c r="AK47" s="104"/>
      <c r="AL47" s="104"/>
      <c r="AM47" s="104"/>
      <c r="AN47" s="104"/>
      <c r="AO47" s="104"/>
      <c r="AP47" s="104"/>
      <c r="AQ47" s="104"/>
      <c r="AR47" s="104"/>
    </row>
    <row r="48" spans="1:44" ht="15.75">
      <c r="A48" s="102" t="s">
        <v>108</v>
      </c>
      <c r="B48" s="103"/>
      <c r="C48" s="103"/>
      <c r="D48" s="103"/>
      <c r="E48" s="103"/>
      <c r="F48" s="103"/>
      <c r="G48" s="103" t="s">
        <v>105</v>
      </c>
      <c r="H48" s="103" t="s">
        <v>105</v>
      </c>
      <c r="I48" s="103"/>
      <c r="J48" s="103" t="s">
        <v>105</v>
      </c>
      <c r="K48" s="103"/>
      <c r="L48" s="104"/>
      <c r="M48" s="104"/>
      <c r="N48" s="104"/>
      <c r="O48" s="104" t="s">
        <v>105</v>
      </c>
      <c r="P48" s="104" t="s">
        <v>105</v>
      </c>
      <c r="Q48" s="104" t="s">
        <v>105</v>
      </c>
      <c r="R48" s="104"/>
      <c r="S48" s="104"/>
      <c r="T48" s="104"/>
      <c r="U48" s="104"/>
      <c r="V48" s="104"/>
      <c r="W48" s="104"/>
      <c r="X48" s="104"/>
      <c r="Y48" s="104"/>
      <c r="Z48" s="104"/>
      <c r="AA48" s="104" t="s">
        <v>105</v>
      </c>
      <c r="AB48" s="104" t="s">
        <v>105</v>
      </c>
      <c r="AC48" s="104"/>
      <c r="AD48" s="104"/>
      <c r="AE48" s="104"/>
      <c r="AF48" s="104"/>
      <c r="AG48" s="213"/>
      <c r="AH48" s="104"/>
      <c r="AI48" s="104"/>
      <c r="AJ48" s="104"/>
      <c r="AK48" s="104" t="s">
        <v>105</v>
      </c>
      <c r="AL48" s="104"/>
      <c r="AM48" s="104"/>
      <c r="AN48" s="104"/>
      <c r="AO48" s="104"/>
      <c r="AP48" s="104"/>
      <c r="AQ48" s="104"/>
      <c r="AR48" s="104"/>
    </row>
    <row r="49" spans="1:44" ht="15.75">
      <c r="A49" s="102" t="s">
        <v>109</v>
      </c>
      <c r="B49" s="103"/>
      <c r="C49" s="103"/>
      <c r="D49" s="103"/>
      <c r="E49" s="103"/>
      <c r="F49" s="103"/>
      <c r="G49" s="103"/>
      <c r="H49" s="103"/>
      <c r="I49" s="103"/>
      <c r="J49" s="103"/>
      <c r="K49" s="103"/>
      <c r="L49" s="104"/>
      <c r="M49" s="104"/>
      <c r="N49" s="104"/>
      <c r="O49" s="104"/>
      <c r="P49" s="104"/>
      <c r="Q49" s="104" t="s">
        <v>105</v>
      </c>
      <c r="R49" s="104" t="s">
        <v>105</v>
      </c>
      <c r="S49" s="104" t="s">
        <v>105</v>
      </c>
      <c r="T49" s="104" t="s">
        <v>105</v>
      </c>
      <c r="U49" s="104" t="s">
        <v>105</v>
      </c>
      <c r="V49" s="104" t="s">
        <v>105</v>
      </c>
      <c r="W49" s="104" t="s">
        <v>105</v>
      </c>
      <c r="X49" s="104" t="s">
        <v>105</v>
      </c>
      <c r="Y49" s="104" t="s">
        <v>105</v>
      </c>
      <c r="Z49" s="104" t="s">
        <v>105</v>
      </c>
      <c r="AA49" s="104" t="s">
        <v>105</v>
      </c>
      <c r="AB49" s="104" t="s">
        <v>105</v>
      </c>
      <c r="AC49" s="104" t="s">
        <v>105</v>
      </c>
      <c r="AD49" s="104" t="s">
        <v>105</v>
      </c>
      <c r="AE49" s="104" t="s">
        <v>105</v>
      </c>
      <c r="AF49" s="104" t="s">
        <v>105</v>
      </c>
      <c r="AG49" s="213" t="s">
        <v>105</v>
      </c>
      <c r="AH49" s="104" t="s">
        <v>105</v>
      </c>
      <c r="AI49" s="104" t="s">
        <v>105</v>
      </c>
      <c r="AJ49" s="104"/>
      <c r="AK49" s="104" t="s">
        <v>105</v>
      </c>
      <c r="AL49" s="104"/>
      <c r="AM49" s="104"/>
      <c r="AN49" s="104"/>
      <c r="AO49" s="104"/>
      <c r="AP49" s="104"/>
      <c r="AQ49" s="104"/>
      <c r="AR49" s="104"/>
    </row>
    <row r="50" spans="1:44" ht="15.75">
      <c r="A50" s="102" t="s">
        <v>110</v>
      </c>
      <c r="B50" s="103"/>
      <c r="C50" s="103"/>
      <c r="D50" s="103"/>
      <c r="E50" s="103"/>
      <c r="F50" s="103"/>
      <c r="G50" s="103"/>
      <c r="H50" s="103"/>
      <c r="I50" s="103"/>
      <c r="J50" s="103"/>
      <c r="K50" s="103"/>
      <c r="L50" s="104"/>
      <c r="M50" s="104"/>
      <c r="N50" s="104"/>
      <c r="O50" s="104"/>
      <c r="P50" s="104"/>
      <c r="Q50" s="104"/>
      <c r="R50" s="104"/>
      <c r="S50" s="104"/>
      <c r="T50" s="104"/>
      <c r="U50" s="104"/>
      <c r="V50" s="104"/>
      <c r="W50" s="104" t="s">
        <v>105</v>
      </c>
      <c r="X50" s="104" t="s">
        <v>105</v>
      </c>
      <c r="Y50" s="104" t="s">
        <v>105</v>
      </c>
      <c r="Z50" s="104"/>
      <c r="AA50" s="104"/>
      <c r="AB50" s="104"/>
      <c r="AC50" s="104" t="s">
        <v>105</v>
      </c>
      <c r="AD50" s="104" t="s">
        <v>105</v>
      </c>
      <c r="AE50" s="104" t="s">
        <v>105</v>
      </c>
      <c r="AF50" s="104" t="s">
        <v>105</v>
      </c>
      <c r="AG50" s="213"/>
      <c r="AH50" s="104"/>
      <c r="AI50" s="104" t="s">
        <v>105</v>
      </c>
      <c r="AJ50" s="104" t="s">
        <v>105</v>
      </c>
      <c r="AK50" s="104"/>
      <c r="AL50" s="104" t="s">
        <v>105</v>
      </c>
      <c r="AM50" s="104" t="s">
        <v>105</v>
      </c>
      <c r="AN50" s="104" t="s">
        <v>105</v>
      </c>
      <c r="AO50" s="104"/>
      <c r="AP50" s="104"/>
      <c r="AQ50" s="104"/>
      <c r="AR50" s="104"/>
    </row>
    <row r="51" spans="1:44" ht="15.75">
      <c r="A51" s="102" t="s">
        <v>111</v>
      </c>
      <c r="B51" s="103"/>
      <c r="C51" s="103"/>
      <c r="D51" s="103"/>
      <c r="E51" s="103"/>
      <c r="F51" s="103"/>
      <c r="G51" s="103"/>
      <c r="H51" s="103"/>
      <c r="I51" s="103"/>
      <c r="J51" s="103"/>
      <c r="K51" s="103"/>
      <c r="L51" s="104"/>
      <c r="M51" s="104"/>
      <c r="N51" s="104"/>
      <c r="O51" s="104"/>
      <c r="P51" s="104"/>
      <c r="Q51" s="104"/>
      <c r="R51" s="104"/>
      <c r="S51" s="104"/>
      <c r="T51" s="104"/>
      <c r="U51" s="104"/>
      <c r="V51" s="104"/>
      <c r="W51" s="104"/>
      <c r="X51" s="104"/>
      <c r="Y51" s="104"/>
      <c r="Z51" s="104"/>
      <c r="AA51" s="104"/>
      <c r="AB51" s="104"/>
      <c r="AC51" s="104"/>
      <c r="AD51" s="104"/>
      <c r="AE51" s="104"/>
      <c r="AF51" s="104"/>
      <c r="AG51" s="213"/>
      <c r="AH51" s="104"/>
      <c r="AI51" s="104" t="s">
        <v>105</v>
      </c>
      <c r="AJ51" s="104" t="s">
        <v>105</v>
      </c>
      <c r="AK51" s="104"/>
      <c r="AL51" s="104" t="s">
        <v>105</v>
      </c>
      <c r="AM51" s="104" t="s">
        <v>105</v>
      </c>
      <c r="AN51" s="104" t="s">
        <v>105</v>
      </c>
      <c r="AO51" s="104"/>
      <c r="AP51" s="104"/>
      <c r="AQ51" s="104"/>
      <c r="AR51" s="104"/>
    </row>
    <row r="52" spans="1:44" ht="15.75">
      <c r="A52" s="102" t="s">
        <v>328</v>
      </c>
      <c r="B52" s="103"/>
      <c r="C52" s="103"/>
      <c r="D52" s="103"/>
      <c r="E52" s="103"/>
      <c r="F52" s="103"/>
      <c r="G52" s="103"/>
      <c r="H52" s="103"/>
      <c r="I52" s="103"/>
      <c r="J52" s="103"/>
      <c r="K52" s="103"/>
      <c r="L52" s="104"/>
      <c r="M52" s="104"/>
      <c r="N52" s="104"/>
      <c r="O52" s="104"/>
      <c r="P52" s="104"/>
      <c r="Q52" s="104"/>
      <c r="R52" s="104"/>
      <c r="S52" s="104"/>
      <c r="T52" s="104"/>
      <c r="U52" s="104"/>
      <c r="V52" s="104"/>
      <c r="W52" s="104"/>
      <c r="X52" s="104"/>
      <c r="Y52" s="149"/>
      <c r="Z52" s="104"/>
      <c r="AA52" s="104"/>
      <c r="AB52" s="104"/>
      <c r="AC52" s="104"/>
      <c r="AD52" s="104"/>
      <c r="AE52" s="104"/>
      <c r="AF52" s="149"/>
      <c r="AG52" s="213"/>
      <c r="AH52" s="104"/>
      <c r="AI52" s="104"/>
      <c r="AJ52" s="104"/>
      <c r="AK52" s="104"/>
      <c r="AL52" s="104"/>
      <c r="AM52" s="104"/>
      <c r="AN52" s="104"/>
      <c r="AO52" s="104" t="s">
        <v>105</v>
      </c>
      <c r="AP52" s="104"/>
      <c r="AQ52" s="104"/>
      <c r="AR52" s="104"/>
    </row>
    <row r="53" spans="1:40" ht="15.75">
      <c r="A53" s="105"/>
      <c r="B53" s="49"/>
      <c r="C53" s="50"/>
      <c r="D53" s="50"/>
      <c r="E53" s="50"/>
      <c r="F53" s="50"/>
      <c r="G53" s="50"/>
      <c r="H53" s="50"/>
      <c r="I53" s="50"/>
      <c r="J53" s="50"/>
      <c r="K53" s="50"/>
      <c r="L53" s="50"/>
      <c r="M53" s="49"/>
      <c r="AG53" s="205"/>
      <c r="AH53" s="49"/>
      <c r="AI53" s="49"/>
      <c r="AJ53" s="49"/>
      <c r="AK53" s="49"/>
      <c r="AL53" s="49"/>
      <c r="AM53" s="49"/>
      <c r="AN53" s="49"/>
    </row>
    <row r="54" spans="1:44" ht="31.5">
      <c r="A54" s="195" t="s">
        <v>342</v>
      </c>
      <c r="B54" s="39"/>
      <c r="C54" s="39"/>
      <c r="D54" s="236"/>
      <c r="E54" s="236"/>
      <c r="F54" s="39"/>
      <c r="G54" s="39"/>
      <c r="H54" s="39"/>
      <c r="I54" s="39"/>
      <c r="J54" s="39"/>
      <c r="K54" s="39"/>
      <c r="L54" s="39"/>
      <c r="M54" s="39"/>
      <c r="N54" s="39"/>
      <c r="O54" s="39"/>
      <c r="P54" s="39"/>
      <c r="Q54" s="39"/>
      <c r="R54" s="39"/>
      <c r="AG54" s="214" t="s">
        <v>327</v>
      </c>
      <c r="AH54" s="196" t="s">
        <v>329</v>
      </c>
      <c r="AI54" s="196" t="s">
        <v>330</v>
      </c>
      <c r="AJ54" s="196" t="s">
        <v>355</v>
      </c>
      <c r="AK54" s="196" t="s">
        <v>331</v>
      </c>
      <c r="AL54" s="196" t="s">
        <v>332</v>
      </c>
      <c r="AM54" s="196" t="s">
        <v>333</v>
      </c>
      <c r="AN54" s="196" t="s">
        <v>334</v>
      </c>
      <c r="AO54" s="196" t="s">
        <v>335</v>
      </c>
      <c r="AP54" s="196" t="s">
        <v>336</v>
      </c>
      <c r="AQ54" s="196" t="s">
        <v>337</v>
      </c>
      <c r="AR54" s="196" t="s">
        <v>338</v>
      </c>
    </row>
    <row r="55" spans="1:44" ht="15.75">
      <c r="A55" s="102" t="s">
        <v>106</v>
      </c>
      <c r="B55" s="39"/>
      <c r="C55" s="39"/>
      <c r="D55" s="39"/>
      <c r="E55" s="39"/>
      <c r="F55" s="39"/>
      <c r="G55" s="39"/>
      <c r="H55" s="39"/>
      <c r="I55" s="39"/>
      <c r="J55" s="39"/>
      <c r="K55" s="39"/>
      <c r="L55" s="39"/>
      <c r="M55" s="39"/>
      <c r="N55" s="39"/>
      <c r="O55" s="39"/>
      <c r="P55" s="39"/>
      <c r="Q55" s="39"/>
      <c r="R55" s="39"/>
      <c r="AG55" s="213" t="s">
        <v>105</v>
      </c>
      <c r="AH55" s="104" t="s">
        <v>105</v>
      </c>
      <c r="AI55" s="104"/>
      <c r="AJ55" s="104"/>
      <c r="AK55" s="104"/>
      <c r="AL55" s="104"/>
      <c r="AM55" s="104"/>
      <c r="AN55" s="104"/>
      <c r="AO55" s="104"/>
      <c r="AP55" s="104"/>
      <c r="AQ55" s="104"/>
      <c r="AR55" s="104"/>
    </row>
    <row r="56" spans="1:44" ht="15.75">
      <c r="A56" s="102" t="s">
        <v>107</v>
      </c>
      <c r="B56" s="39"/>
      <c r="C56" s="39"/>
      <c r="D56" s="39"/>
      <c r="E56" s="39"/>
      <c r="F56" s="39"/>
      <c r="G56" s="39"/>
      <c r="H56" s="39"/>
      <c r="I56" s="39"/>
      <c r="J56" s="39"/>
      <c r="K56" s="39"/>
      <c r="L56" s="39"/>
      <c r="M56" s="39"/>
      <c r="N56" s="39"/>
      <c r="O56" s="39"/>
      <c r="P56" s="39"/>
      <c r="Q56" s="39"/>
      <c r="R56" s="39"/>
      <c r="AG56" s="213"/>
      <c r="AH56" s="104"/>
      <c r="AI56" s="104"/>
      <c r="AJ56" s="104" t="s">
        <v>105</v>
      </c>
      <c r="AK56" s="104" t="s">
        <v>105</v>
      </c>
      <c r="AL56" s="104"/>
      <c r="AM56" s="104"/>
      <c r="AN56" s="104"/>
      <c r="AO56" s="104"/>
      <c r="AP56" s="104"/>
      <c r="AQ56" s="104"/>
      <c r="AR56" s="104"/>
    </row>
    <row r="57" spans="1:44" ht="15.75">
      <c r="A57" s="102" t="s">
        <v>108</v>
      </c>
      <c r="B57" s="39"/>
      <c r="C57" s="39"/>
      <c r="D57" s="39"/>
      <c r="E57" s="39"/>
      <c r="F57" s="39"/>
      <c r="G57" s="39"/>
      <c r="H57" s="39"/>
      <c r="I57" s="39"/>
      <c r="J57" s="39"/>
      <c r="K57" s="39"/>
      <c r="L57" s="39"/>
      <c r="M57" s="39"/>
      <c r="N57" s="39"/>
      <c r="O57" s="39"/>
      <c r="P57" s="39"/>
      <c r="Q57" s="39"/>
      <c r="R57" s="39"/>
      <c r="AG57" s="213"/>
      <c r="AH57" s="104"/>
      <c r="AI57" s="104"/>
      <c r="AJ57" s="104" t="s">
        <v>105</v>
      </c>
      <c r="AK57" s="104" t="s">
        <v>105</v>
      </c>
      <c r="AL57" s="104"/>
      <c r="AM57" s="104"/>
      <c r="AN57" s="104"/>
      <c r="AO57" s="104"/>
      <c r="AP57" s="104"/>
      <c r="AQ57" s="104"/>
      <c r="AR57" s="104"/>
    </row>
    <row r="58" spans="1:44" ht="15.75">
      <c r="A58" s="102" t="s">
        <v>109</v>
      </c>
      <c r="B58" s="39"/>
      <c r="C58" s="39"/>
      <c r="D58" s="39"/>
      <c r="E58" s="39"/>
      <c r="F58" s="39"/>
      <c r="G58" s="39"/>
      <c r="H58" s="39"/>
      <c r="I58" s="39"/>
      <c r="J58" s="39"/>
      <c r="K58" s="39"/>
      <c r="L58" s="39"/>
      <c r="M58" s="39"/>
      <c r="N58" s="39"/>
      <c r="O58" s="39"/>
      <c r="P58" s="39"/>
      <c r="Q58" s="39"/>
      <c r="R58" s="39"/>
      <c r="AG58" s="213"/>
      <c r="AH58" s="104"/>
      <c r="AI58" s="104"/>
      <c r="AJ58" s="104" t="s">
        <v>105</v>
      </c>
      <c r="AK58" s="104" t="s">
        <v>105</v>
      </c>
      <c r="AL58" s="104" t="s">
        <v>105</v>
      </c>
      <c r="AM58" s="104" t="s">
        <v>105</v>
      </c>
      <c r="AN58" s="104"/>
      <c r="AO58" s="104"/>
      <c r="AP58" s="104"/>
      <c r="AQ58" s="104"/>
      <c r="AR58" s="104"/>
    </row>
    <row r="59" spans="1:44" ht="15.75">
      <c r="A59" s="102" t="s">
        <v>110</v>
      </c>
      <c r="B59" s="39"/>
      <c r="C59" s="39"/>
      <c r="D59" s="39"/>
      <c r="E59" s="39"/>
      <c r="F59" s="39"/>
      <c r="G59" s="39"/>
      <c r="H59" s="39"/>
      <c r="I59" s="39"/>
      <c r="J59" s="39"/>
      <c r="K59" s="39"/>
      <c r="L59" s="39"/>
      <c r="M59" s="39"/>
      <c r="N59" s="39"/>
      <c r="O59" s="39"/>
      <c r="P59" s="39"/>
      <c r="Q59" s="39"/>
      <c r="R59" s="39"/>
      <c r="AG59" s="213"/>
      <c r="AH59" s="104"/>
      <c r="AI59" s="104"/>
      <c r="AJ59" s="104"/>
      <c r="AK59" s="104"/>
      <c r="AL59" s="104" t="s">
        <v>105</v>
      </c>
      <c r="AM59" s="104" t="s">
        <v>105</v>
      </c>
      <c r="AN59" s="104" t="s">
        <v>105</v>
      </c>
      <c r="AO59" s="104"/>
      <c r="AP59" s="104"/>
      <c r="AQ59" s="104"/>
      <c r="AR59" s="104"/>
    </row>
    <row r="60" spans="1:44" ht="15.75">
      <c r="A60" s="102" t="s">
        <v>111</v>
      </c>
      <c r="B60" s="39"/>
      <c r="C60" s="39"/>
      <c r="D60" s="39"/>
      <c r="E60" s="39"/>
      <c r="F60" s="39"/>
      <c r="G60" s="39"/>
      <c r="H60" s="39"/>
      <c r="I60" s="39"/>
      <c r="J60" s="39"/>
      <c r="K60" s="39"/>
      <c r="L60" s="39"/>
      <c r="M60" s="39"/>
      <c r="N60" s="39"/>
      <c r="O60" s="39"/>
      <c r="P60" s="39"/>
      <c r="Q60" s="39"/>
      <c r="R60" s="39"/>
      <c r="AG60" s="213"/>
      <c r="AH60" s="104"/>
      <c r="AI60" s="104"/>
      <c r="AJ60" s="104"/>
      <c r="AK60" s="104"/>
      <c r="AL60" s="104"/>
      <c r="AM60" s="104"/>
      <c r="AN60" s="104" t="s">
        <v>105</v>
      </c>
      <c r="AO60" s="104"/>
      <c r="AP60" s="104"/>
      <c r="AQ60" s="104"/>
      <c r="AR60" s="104"/>
    </row>
    <row r="61" spans="1:44" ht="15.75">
      <c r="A61" s="102" t="s">
        <v>328</v>
      </c>
      <c r="B61" s="39"/>
      <c r="C61" s="39"/>
      <c r="D61" s="39"/>
      <c r="E61" s="39"/>
      <c r="F61" s="39"/>
      <c r="G61" s="39"/>
      <c r="H61" s="39"/>
      <c r="I61" s="39"/>
      <c r="J61" s="39"/>
      <c r="K61" s="39"/>
      <c r="L61" s="39"/>
      <c r="M61" s="39"/>
      <c r="N61" s="39"/>
      <c r="O61" s="39"/>
      <c r="P61" s="39"/>
      <c r="Q61" s="39"/>
      <c r="R61" s="39"/>
      <c r="AG61" s="213"/>
      <c r="AH61" s="104"/>
      <c r="AI61" s="104"/>
      <c r="AJ61" s="104"/>
      <c r="AK61" s="104"/>
      <c r="AL61" s="104"/>
      <c r="AM61" s="104"/>
      <c r="AN61" s="104"/>
      <c r="AO61" s="104" t="s">
        <v>105</v>
      </c>
      <c r="AP61" s="104"/>
      <c r="AQ61" s="104"/>
      <c r="AR61" s="104"/>
    </row>
    <row r="62" spans="1:40" ht="15.75">
      <c r="A62" s="39"/>
      <c r="B62" s="39"/>
      <c r="C62" s="39"/>
      <c r="D62" s="39"/>
      <c r="E62" s="39"/>
      <c r="F62" s="39"/>
      <c r="G62" s="39"/>
      <c r="H62" s="39"/>
      <c r="I62" s="39"/>
      <c r="J62" s="39"/>
      <c r="K62" s="39"/>
      <c r="L62" s="39"/>
      <c r="M62" s="39"/>
      <c r="N62" s="39"/>
      <c r="O62" s="39"/>
      <c r="P62" s="39"/>
      <c r="Q62" s="39"/>
      <c r="R62" s="39"/>
      <c r="AG62" s="205"/>
      <c r="AH62" s="49"/>
      <c r="AI62" s="49"/>
      <c r="AJ62" s="49"/>
      <c r="AK62" s="49"/>
      <c r="AL62" s="49"/>
      <c r="AM62" s="49"/>
      <c r="AN62" s="49"/>
    </row>
    <row r="63" spans="1:44" ht="31.5">
      <c r="A63" s="197" t="s">
        <v>343</v>
      </c>
      <c r="B63" s="39"/>
      <c r="C63" s="39"/>
      <c r="D63" s="39"/>
      <c r="E63" s="39"/>
      <c r="F63" s="39"/>
      <c r="G63" s="39"/>
      <c r="H63" s="39"/>
      <c r="I63" s="39"/>
      <c r="J63" s="39"/>
      <c r="K63" s="39"/>
      <c r="L63" s="39"/>
      <c r="M63" s="39"/>
      <c r="N63" s="39"/>
      <c r="O63" s="39"/>
      <c r="P63" s="39"/>
      <c r="Q63" s="39"/>
      <c r="R63" s="39"/>
      <c r="AG63" s="215" t="s">
        <v>327</v>
      </c>
      <c r="AH63" s="198" t="s">
        <v>329</v>
      </c>
      <c r="AI63" s="198" t="s">
        <v>330</v>
      </c>
      <c r="AJ63" s="198" t="s">
        <v>355</v>
      </c>
      <c r="AK63" s="198" t="s">
        <v>331</v>
      </c>
      <c r="AL63" s="198" t="s">
        <v>332</v>
      </c>
      <c r="AM63" s="198" t="s">
        <v>333</v>
      </c>
      <c r="AN63" s="198" t="s">
        <v>334</v>
      </c>
      <c r="AO63" s="198" t="s">
        <v>335</v>
      </c>
      <c r="AP63" s="198" t="s">
        <v>336</v>
      </c>
      <c r="AQ63" s="198" t="s">
        <v>337</v>
      </c>
      <c r="AR63" s="198" t="s">
        <v>338</v>
      </c>
    </row>
    <row r="64" spans="1:44" ht="15.75">
      <c r="A64" s="102" t="s">
        <v>106</v>
      </c>
      <c r="B64" s="39"/>
      <c r="C64" s="39"/>
      <c r="D64" s="39"/>
      <c r="E64" s="39"/>
      <c r="F64" s="39"/>
      <c r="G64" s="39"/>
      <c r="H64" s="39"/>
      <c r="I64" s="39"/>
      <c r="J64" s="39"/>
      <c r="K64" s="39"/>
      <c r="L64" s="39"/>
      <c r="M64" s="39"/>
      <c r="N64" s="39"/>
      <c r="O64" s="39"/>
      <c r="P64" s="39"/>
      <c r="Q64" s="39"/>
      <c r="R64" s="39"/>
      <c r="AG64" s="213"/>
      <c r="AH64" s="104"/>
      <c r="AI64" s="104"/>
      <c r="AJ64" s="104"/>
      <c r="AK64" s="104"/>
      <c r="AL64" s="104" t="s">
        <v>105</v>
      </c>
      <c r="AM64" s="104" t="s">
        <v>105</v>
      </c>
      <c r="AN64" s="104"/>
      <c r="AO64" s="104"/>
      <c r="AP64" s="104"/>
      <c r="AQ64" s="104"/>
      <c r="AR64" s="104"/>
    </row>
    <row r="65" spans="1:44" ht="15.75">
      <c r="A65" s="102" t="s">
        <v>107</v>
      </c>
      <c r="B65" s="39"/>
      <c r="C65" s="39"/>
      <c r="D65" s="39"/>
      <c r="E65" s="39"/>
      <c r="F65" s="39"/>
      <c r="G65" s="39"/>
      <c r="H65" s="39"/>
      <c r="I65" s="39"/>
      <c r="J65" s="39"/>
      <c r="K65" s="39"/>
      <c r="L65" s="39"/>
      <c r="M65" s="39"/>
      <c r="N65" s="39"/>
      <c r="O65" s="39"/>
      <c r="P65" s="39"/>
      <c r="Q65" s="39"/>
      <c r="R65" s="39"/>
      <c r="AG65" s="213"/>
      <c r="AH65" s="104"/>
      <c r="AI65" s="104"/>
      <c r="AJ65" s="104"/>
      <c r="AK65" s="104"/>
      <c r="AL65" s="104" t="s">
        <v>105</v>
      </c>
      <c r="AM65" s="104" t="s">
        <v>105</v>
      </c>
      <c r="AN65" s="104"/>
      <c r="AO65" s="104"/>
      <c r="AP65" s="104"/>
      <c r="AQ65" s="104"/>
      <c r="AR65" s="104"/>
    </row>
    <row r="66" spans="1:44" ht="15.75">
      <c r="A66" s="102" t="s">
        <v>108</v>
      </c>
      <c r="B66" s="39"/>
      <c r="C66" s="39"/>
      <c r="D66" s="39"/>
      <c r="E66" s="39"/>
      <c r="F66" s="39"/>
      <c r="G66" s="39"/>
      <c r="H66" s="39"/>
      <c r="I66" s="39"/>
      <c r="J66" s="39"/>
      <c r="K66" s="39"/>
      <c r="L66" s="39"/>
      <c r="M66" s="39"/>
      <c r="N66" s="39"/>
      <c r="O66" s="39"/>
      <c r="P66" s="39"/>
      <c r="Q66" s="39"/>
      <c r="R66" s="39"/>
      <c r="AG66" s="213"/>
      <c r="AH66" s="104"/>
      <c r="AI66" s="104"/>
      <c r="AJ66" s="104"/>
      <c r="AK66" s="104"/>
      <c r="AL66" s="104"/>
      <c r="AM66" s="104"/>
      <c r="AN66" s="104"/>
      <c r="AO66" s="104"/>
      <c r="AP66" s="104"/>
      <c r="AQ66" s="104"/>
      <c r="AR66" s="104"/>
    </row>
    <row r="67" spans="1:44" ht="15.75">
      <c r="A67" s="102" t="s">
        <v>109</v>
      </c>
      <c r="B67" s="39"/>
      <c r="C67" s="39"/>
      <c r="D67" s="39"/>
      <c r="E67" s="39"/>
      <c r="F67" s="39"/>
      <c r="G67" s="39"/>
      <c r="H67" s="39"/>
      <c r="I67" s="39"/>
      <c r="J67" s="39"/>
      <c r="K67" s="39"/>
      <c r="L67" s="39"/>
      <c r="M67" s="39"/>
      <c r="N67" s="39"/>
      <c r="O67" s="39"/>
      <c r="P67" s="39"/>
      <c r="Q67" s="39"/>
      <c r="R67" s="39"/>
      <c r="AG67" s="213"/>
      <c r="AH67" s="104"/>
      <c r="AI67" s="104"/>
      <c r="AJ67" s="104"/>
      <c r="AK67" s="104"/>
      <c r="AL67" s="104"/>
      <c r="AM67" s="104"/>
      <c r="AN67" s="104"/>
      <c r="AO67" s="104"/>
      <c r="AP67" s="104"/>
      <c r="AQ67" s="104"/>
      <c r="AR67" s="104"/>
    </row>
    <row r="68" spans="1:44" ht="15.75">
      <c r="A68" s="102" t="s">
        <v>110</v>
      </c>
      <c r="B68" s="39"/>
      <c r="C68" s="39"/>
      <c r="D68" s="39"/>
      <c r="E68" s="39"/>
      <c r="F68" s="39"/>
      <c r="G68" s="39"/>
      <c r="H68" s="39"/>
      <c r="I68" s="39"/>
      <c r="J68" s="39"/>
      <c r="K68" s="39"/>
      <c r="L68" s="39"/>
      <c r="M68" s="39"/>
      <c r="N68" s="39"/>
      <c r="O68" s="39"/>
      <c r="P68" s="39"/>
      <c r="Q68" s="39"/>
      <c r="R68" s="39"/>
      <c r="AG68" s="213"/>
      <c r="AH68" s="104"/>
      <c r="AI68" s="104"/>
      <c r="AJ68" s="104"/>
      <c r="AK68" s="104"/>
      <c r="AL68" s="104"/>
      <c r="AM68" s="104"/>
      <c r="AN68" s="104"/>
      <c r="AO68" s="104"/>
      <c r="AP68" s="104"/>
      <c r="AQ68" s="104"/>
      <c r="AR68" s="104"/>
    </row>
    <row r="69" spans="1:44" ht="15.75">
      <c r="A69" s="102" t="s">
        <v>111</v>
      </c>
      <c r="B69" s="39"/>
      <c r="C69" s="39"/>
      <c r="D69" s="39"/>
      <c r="E69" s="39"/>
      <c r="F69" s="39"/>
      <c r="G69" s="39"/>
      <c r="H69" s="39"/>
      <c r="I69" s="39"/>
      <c r="J69" s="39"/>
      <c r="K69" s="39"/>
      <c r="L69" s="39"/>
      <c r="M69" s="39"/>
      <c r="N69" s="39"/>
      <c r="O69" s="39"/>
      <c r="P69" s="39"/>
      <c r="Q69" s="39"/>
      <c r="R69" s="39"/>
      <c r="AG69" s="213"/>
      <c r="AH69" s="104"/>
      <c r="AI69" s="104"/>
      <c r="AJ69" s="104"/>
      <c r="AK69" s="104"/>
      <c r="AL69" s="104"/>
      <c r="AM69" s="104"/>
      <c r="AN69" s="104"/>
      <c r="AO69" s="104"/>
      <c r="AP69" s="104"/>
      <c r="AQ69" s="104"/>
      <c r="AR69" s="104"/>
    </row>
    <row r="70" spans="1:44" ht="15.75">
      <c r="A70" s="102" t="s">
        <v>328</v>
      </c>
      <c r="B70" s="39"/>
      <c r="C70" s="39"/>
      <c r="D70" s="39"/>
      <c r="E70" s="39"/>
      <c r="F70" s="39"/>
      <c r="G70" s="39"/>
      <c r="H70" s="39"/>
      <c r="I70" s="39"/>
      <c r="J70" s="39"/>
      <c r="K70" s="39"/>
      <c r="L70" s="39"/>
      <c r="M70" s="39"/>
      <c r="N70" s="39"/>
      <c r="O70" s="39"/>
      <c r="P70" s="39"/>
      <c r="Q70" s="39"/>
      <c r="R70" s="39"/>
      <c r="AG70" s="213"/>
      <c r="AH70" s="104"/>
      <c r="AI70" s="104"/>
      <c r="AJ70" s="104"/>
      <c r="AK70" s="104"/>
      <c r="AL70" s="104"/>
      <c r="AM70" s="104"/>
      <c r="AN70" s="104"/>
      <c r="AO70" s="104"/>
      <c r="AP70" s="104"/>
      <c r="AQ70" s="104"/>
      <c r="AR70" s="104"/>
    </row>
    <row r="71" spans="1:18" ht="15.75">
      <c r="A71" s="39"/>
      <c r="B71" s="39"/>
      <c r="C71" s="39"/>
      <c r="D71" s="39"/>
      <c r="E71" s="39"/>
      <c r="F71" s="39"/>
      <c r="G71" s="39"/>
      <c r="H71" s="39"/>
      <c r="I71" s="39"/>
      <c r="J71" s="39"/>
      <c r="K71" s="39"/>
      <c r="L71" s="39"/>
      <c r="M71" s="39"/>
      <c r="N71" s="39"/>
      <c r="O71" s="39"/>
      <c r="P71" s="39"/>
      <c r="Q71" s="39"/>
      <c r="R71" s="39"/>
    </row>
    <row r="72" spans="1:18" ht="15.75">
      <c r="A72" s="39"/>
      <c r="B72" s="39"/>
      <c r="C72" s="39"/>
      <c r="D72" s="39"/>
      <c r="E72" s="39"/>
      <c r="F72" s="39"/>
      <c r="G72" s="39"/>
      <c r="H72" s="39"/>
      <c r="I72" s="39"/>
      <c r="J72" s="39"/>
      <c r="K72" s="39"/>
      <c r="L72" s="39"/>
      <c r="M72" s="39"/>
      <c r="N72" s="39"/>
      <c r="O72" s="39"/>
      <c r="P72" s="39"/>
      <c r="Q72" s="39"/>
      <c r="R72" s="39"/>
    </row>
    <row r="73" spans="1:7" ht="15.75">
      <c r="A73" s="39"/>
      <c r="G73" s="62"/>
    </row>
  </sheetData>
  <sheetProtection/>
  <mergeCells count="18">
    <mergeCell ref="N4:AF4"/>
    <mergeCell ref="L1:AF1"/>
    <mergeCell ref="AG43:AI43"/>
    <mergeCell ref="AG10:AI10"/>
    <mergeCell ref="O43:V43"/>
    <mergeCell ref="R34:W34"/>
    <mergeCell ref="X34:AA34"/>
    <mergeCell ref="Z43:AF43"/>
    <mergeCell ref="AG1:AU1"/>
    <mergeCell ref="D37:E37"/>
    <mergeCell ref="D54:E54"/>
    <mergeCell ref="L43:N43"/>
    <mergeCell ref="L34:Q34"/>
    <mergeCell ref="D11:E11"/>
    <mergeCell ref="D20:E20"/>
    <mergeCell ref="D22:E22"/>
    <mergeCell ref="D23:E23"/>
    <mergeCell ref="D32:E32"/>
  </mergeCells>
  <conditionalFormatting sqref="J12:L12">
    <cfRule type="cellIs" priority="2" dxfId="1" operator="equal" stopIfTrue="1">
      <formula>"x"</formula>
    </cfRule>
  </conditionalFormatting>
  <conditionalFormatting sqref="L48:L49 L58:M62 J60 J57 J39 L38:L39 J49 L43 J44 L40:N40 M50:N50 K13:L18 J16 AK13:AL18 L55:L57 K55:K62">
    <cfRule type="cellIs" priority="1" dxfId="0" operator="equal" stopIfTrue="1">
      <formula>"x"</formula>
    </cfRule>
  </conditionalFormatting>
  <printOptions gridLines="1"/>
  <pageMargins left="0.25" right="0.25" top="0.75" bottom="0.75" header="0.3" footer="0.3"/>
  <pageSetup fitToHeight="1" fitToWidth="1" horizontalDpi="600" verticalDpi="600" orientation="landscape" paperSize="5" scale="36"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C43" sqref="AC4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C5">
      <selection activeCell="A19" sqref="A19"/>
    </sheetView>
  </sheetViews>
  <sheetFormatPr defaultColWidth="9.140625" defaultRowHeight="12.75"/>
  <cols>
    <col min="1" max="1" width="4.57421875" style="0" customWidth="1"/>
    <col min="2" max="2" width="37.8515625" style="39" bestFit="1" customWidth="1"/>
    <col min="3" max="3" width="36.28125" style="123" customWidth="1"/>
    <col min="4" max="4" width="150.00390625" style="6" customWidth="1"/>
  </cols>
  <sheetData>
    <row r="1" spans="1:4" ht="20.25">
      <c r="A1" s="250" t="str">
        <f>'Setup and context links'!A2</f>
        <v>DER Subcommittee</v>
      </c>
      <c r="B1" s="250"/>
      <c r="C1" s="250"/>
      <c r="D1" s="250"/>
    </row>
    <row r="2" spans="1:4" ht="18">
      <c r="A2" s="251" t="str">
        <f>'Setup and context links'!A5</f>
        <v>Distributed Energy Resources</v>
      </c>
      <c r="B2" s="251"/>
      <c r="C2" s="251"/>
      <c r="D2" s="251"/>
    </row>
    <row r="3" spans="1:4" ht="18">
      <c r="A3" s="252" t="s">
        <v>17</v>
      </c>
      <c r="B3" s="252"/>
      <c r="C3" s="252"/>
      <c r="D3" s="252"/>
    </row>
    <row r="4" spans="1:4" ht="48" thickBot="1">
      <c r="A4" s="44"/>
      <c r="B4" s="45" t="s">
        <v>77</v>
      </c>
      <c r="C4" s="128" t="s">
        <v>182</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45">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2"/>
  <sheetViews>
    <sheetView zoomScale="60" zoomScaleNormal="60" workbookViewId="0" topLeftCell="A1">
      <pane xSplit="3" ySplit="3" topLeftCell="I8" activePane="bottomRight" state="frozen"/>
      <selection pane="topLeft" activeCell="A1" sqref="A1"/>
      <selection pane="topRight" activeCell="C1" sqref="C1"/>
      <selection pane="bottomLeft" activeCell="A7" sqref="A7"/>
      <selection pane="bottomRight" activeCell="N9" sqref="N9"/>
    </sheetView>
  </sheetViews>
  <sheetFormatPr defaultColWidth="8.8515625" defaultRowHeight="12.75"/>
  <cols>
    <col min="1" max="2" width="8.8515625" style="111" customWidth="1"/>
    <col min="3" max="3" width="42.140625" style="111" customWidth="1"/>
    <col min="4" max="4" width="14.28125" style="111" bestFit="1" customWidth="1"/>
    <col min="5" max="9" width="32.28125" style="111" customWidth="1"/>
    <col min="10" max="10" width="42.57421875" style="111" customWidth="1"/>
    <col min="11" max="11" width="38.7109375" style="111" customWidth="1"/>
    <col min="12" max="14" width="32.28125" style="111" customWidth="1"/>
    <col min="15" max="15" width="22.28125" style="111" customWidth="1"/>
    <col min="16" max="16" width="13.140625" style="111" bestFit="1" customWidth="1"/>
    <col min="17" max="16384" width="8.8515625" style="111" customWidth="1"/>
  </cols>
  <sheetData>
    <row r="1" spans="2:11" ht="51" customHeight="1">
      <c r="B1" s="110"/>
      <c r="C1" s="140" t="s">
        <v>358</v>
      </c>
      <c r="D1" s="268" t="str">
        <f>'Setup and context links'!A2&amp;"--"&amp;'Setup and context links'!A5&amp;"--OPTIONS MATRIX"</f>
        <v>DER Subcommittee--Distributed Energy Resources--OPTIONS MATRIX</v>
      </c>
      <c r="E1" s="268"/>
      <c r="F1" s="268"/>
      <c r="G1" s="268"/>
      <c r="H1" s="268"/>
      <c r="I1" s="268"/>
      <c r="J1" s="122"/>
      <c r="K1" s="122"/>
    </row>
    <row r="2" spans="2:15" ht="24" thickBot="1">
      <c r="B2" s="112"/>
      <c r="C2" s="129" t="s">
        <v>12</v>
      </c>
      <c r="D2" s="112"/>
      <c r="E2" s="267" t="s">
        <v>11</v>
      </c>
      <c r="F2" s="267"/>
      <c r="G2" s="267"/>
      <c r="H2" s="272" t="s">
        <v>152</v>
      </c>
      <c r="I2" s="272"/>
      <c r="J2" s="272"/>
      <c r="K2" s="272"/>
      <c r="L2" s="272"/>
      <c r="M2" s="272"/>
      <c r="N2" s="272"/>
      <c r="O2" s="272"/>
    </row>
    <row r="3" spans="2:23" ht="95.25" customHeight="1" thickTop="1">
      <c r="B3" s="130" t="s">
        <v>13</v>
      </c>
      <c r="C3" s="139" t="s">
        <v>287</v>
      </c>
      <c r="D3" s="130" t="s">
        <v>20</v>
      </c>
      <c r="E3" s="143" t="s">
        <v>241</v>
      </c>
      <c r="F3" s="143" t="s">
        <v>239</v>
      </c>
      <c r="G3" s="150" t="s">
        <v>240</v>
      </c>
      <c r="H3" s="130" t="s">
        <v>0</v>
      </c>
      <c r="I3" s="130" t="s">
        <v>1</v>
      </c>
      <c r="J3" s="130" t="s">
        <v>2</v>
      </c>
      <c r="K3" s="130" t="s">
        <v>3</v>
      </c>
      <c r="L3" s="130" t="s">
        <v>4</v>
      </c>
      <c r="M3" s="141" t="s">
        <v>158</v>
      </c>
      <c r="N3" s="130" t="s">
        <v>271</v>
      </c>
      <c r="O3" s="232" t="s">
        <v>368</v>
      </c>
      <c r="P3" s="113"/>
      <c r="Q3" s="113"/>
      <c r="R3" s="113"/>
      <c r="S3" s="113"/>
      <c r="T3" s="113"/>
      <c r="U3" s="113"/>
      <c r="V3" s="113"/>
      <c r="W3" s="113"/>
    </row>
    <row r="4" spans="2:23" ht="175.5" customHeight="1">
      <c r="B4" s="131">
        <v>1</v>
      </c>
      <c r="C4" s="131" t="s">
        <v>200</v>
      </c>
      <c r="D4" s="131"/>
      <c r="E4" s="131"/>
      <c r="F4" s="131"/>
      <c r="G4" s="131"/>
      <c r="H4" s="131"/>
      <c r="I4" s="131"/>
      <c r="J4" s="131"/>
      <c r="K4" s="131"/>
      <c r="L4" s="131"/>
      <c r="M4" s="131"/>
      <c r="N4" s="131"/>
      <c r="O4" s="133"/>
      <c r="P4" s="113"/>
      <c r="Q4" s="113"/>
      <c r="R4" s="113"/>
      <c r="S4" s="113"/>
      <c r="T4" s="113"/>
      <c r="U4" s="113"/>
      <c r="V4" s="113"/>
      <c r="W4" s="113"/>
    </row>
    <row r="5" spans="1:23" ht="216.75" thickBot="1">
      <c r="A5" s="253" t="s">
        <v>350</v>
      </c>
      <c r="B5" s="172">
        <v>1.1</v>
      </c>
      <c r="C5" s="172" t="s">
        <v>141</v>
      </c>
      <c r="D5" s="172"/>
      <c r="E5" s="172" t="s">
        <v>185</v>
      </c>
      <c r="F5" s="172" t="s">
        <v>186</v>
      </c>
      <c r="G5" s="172" t="s">
        <v>122</v>
      </c>
      <c r="H5" s="172" t="s">
        <v>201</v>
      </c>
      <c r="I5" s="172" t="s">
        <v>348</v>
      </c>
      <c r="J5" s="172"/>
      <c r="K5" s="172"/>
      <c r="L5" s="172"/>
      <c r="M5" s="172"/>
      <c r="N5" s="172"/>
      <c r="O5" s="133"/>
      <c r="P5" s="113"/>
      <c r="Q5" s="113"/>
      <c r="R5" s="113"/>
      <c r="S5" s="113"/>
      <c r="T5" s="113"/>
      <c r="U5" s="113"/>
      <c r="V5" s="113"/>
      <c r="W5" s="113"/>
    </row>
    <row r="6" spans="1:23" ht="186.75" customHeight="1">
      <c r="A6" s="253"/>
      <c r="B6" s="131">
        <v>1.2</v>
      </c>
      <c r="C6" s="131" t="s">
        <v>121</v>
      </c>
      <c r="D6" s="131"/>
      <c r="E6" s="131" t="s">
        <v>123</v>
      </c>
      <c r="F6" s="131" t="s">
        <v>142</v>
      </c>
      <c r="G6" s="131" t="s">
        <v>153</v>
      </c>
      <c r="H6" s="131" t="s">
        <v>202</v>
      </c>
      <c r="I6" s="131" t="s">
        <v>203</v>
      </c>
      <c r="J6" s="131" t="s">
        <v>143</v>
      </c>
      <c r="K6" s="131"/>
      <c r="L6" s="131"/>
      <c r="M6" s="131"/>
      <c r="N6" s="131"/>
      <c r="O6" s="133"/>
      <c r="P6" s="113"/>
      <c r="Q6" s="113"/>
      <c r="R6" s="113"/>
      <c r="S6" s="113"/>
      <c r="T6" s="113"/>
      <c r="U6" s="113"/>
      <c r="V6" s="113"/>
      <c r="W6" s="113"/>
    </row>
    <row r="7" spans="2:23" ht="144.75" thickBot="1">
      <c r="B7" s="131">
        <v>2</v>
      </c>
      <c r="C7" s="134" t="s">
        <v>288</v>
      </c>
      <c r="D7" s="131"/>
      <c r="E7" s="131" t="s">
        <v>232</v>
      </c>
      <c r="F7" s="131" t="s">
        <v>204</v>
      </c>
      <c r="G7" s="151" t="s">
        <v>233</v>
      </c>
      <c r="H7" s="131"/>
      <c r="I7" s="131"/>
      <c r="J7" s="131"/>
      <c r="K7" s="131"/>
      <c r="L7" s="133"/>
      <c r="M7" s="174"/>
      <c r="N7" s="133"/>
      <c r="O7" s="133"/>
      <c r="P7" s="113"/>
      <c r="Q7" s="113"/>
      <c r="R7" s="113"/>
      <c r="S7" s="113"/>
      <c r="T7" s="113"/>
      <c r="U7" s="113"/>
      <c r="V7" s="113"/>
      <c r="W7" s="113"/>
    </row>
    <row r="8" spans="1:23" ht="126">
      <c r="A8" s="262" t="s">
        <v>249</v>
      </c>
      <c r="B8" s="167" t="s">
        <v>242</v>
      </c>
      <c r="C8" s="167" t="s">
        <v>253</v>
      </c>
      <c r="D8" s="167"/>
      <c r="E8" s="167" t="s">
        <v>147</v>
      </c>
      <c r="F8" s="167" t="s">
        <v>148</v>
      </c>
      <c r="G8" s="168" t="s">
        <v>254</v>
      </c>
      <c r="H8" s="167" t="s">
        <v>255</v>
      </c>
      <c r="I8" s="167" t="s">
        <v>169</v>
      </c>
      <c r="J8" s="181" t="s">
        <v>362</v>
      </c>
      <c r="K8" s="167"/>
      <c r="L8" s="169"/>
      <c r="M8" s="135"/>
      <c r="N8" s="170"/>
      <c r="O8" s="133"/>
      <c r="P8" s="113"/>
      <c r="Q8" s="113"/>
      <c r="R8" s="113"/>
      <c r="S8" s="113"/>
      <c r="T8" s="113"/>
      <c r="U8" s="113"/>
      <c r="V8" s="113"/>
      <c r="W8" s="113"/>
    </row>
    <row r="9" spans="1:23" ht="378.75" thickBot="1">
      <c r="A9" s="263"/>
      <c r="B9" s="134" t="s">
        <v>247</v>
      </c>
      <c r="C9" s="134" t="s">
        <v>256</v>
      </c>
      <c r="D9" s="134"/>
      <c r="E9" s="134" t="s">
        <v>146</v>
      </c>
      <c r="F9" s="134" t="s">
        <v>148</v>
      </c>
      <c r="G9" s="134" t="s">
        <v>205</v>
      </c>
      <c r="H9" s="134" t="s">
        <v>205</v>
      </c>
      <c r="I9" s="134" t="s">
        <v>257</v>
      </c>
      <c r="J9" s="134" t="s">
        <v>120</v>
      </c>
      <c r="K9" s="134" t="s">
        <v>165</v>
      </c>
      <c r="L9" s="135" t="s">
        <v>229</v>
      </c>
      <c r="M9" s="135" t="s">
        <v>289</v>
      </c>
      <c r="N9" s="235" t="s">
        <v>371</v>
      </c>
      <c r="O9" s="133"/>
      <c r="P9" s="113"/>
      <c r="Q9" s="113"/>
      <c r="R9" s="113"/>
      <c r="S9" s="113"/>
      <c r="T9" s="113"/>
      <c r="U9" s="113"/>
      <c r="V9" s="113"/>
      <c r="W9" s="113"/>
    </row>
    <row r="10" spans="1:23" ht="90">
      <c r="A10" s="263"/>
      <c r="B10" s="134" t="s">
        <v>248</v>
      </c>
      <c r="C10" s="134" t="s">
        <v>273</v>
      </c>
      <c r="D10" s="134"/>
      <c r="E10" s="134" t="s">
        <v>163</v>
      </c>
      <c r="F10" s="134" t="s">
        <v>148</v>
      </c>
      <c r="G10" s="151" t="s">
        <v>275</v>
      </c>
      <c r="H10" s="167" t="s">
        <v>274</v>
      </c>
      <c r="I10" s="134"/>
      <c r="J10" s="134"/>
      <c r="K10" s="134"/>
      <c r="L10" s="134"/>
      <c r="M10" s="135"/>
      <c r="N10" s="171"/>
      <c r="O10" s="133"/>
      <c r="P10" s="113"/>
      <c r="Q10" s="113"/>
      <c r="R10" s="113"/>
      <c r="S10" s="113"/>
      <c r="T10" s="113"/>
      <c r="U10" s="113"/>
      <c r="V10" s="113"/>
      <c r="W10" s="113"/>
    </row>
    <row r="11" spans="1:23" ht="162.75" thickBot="1">
      <c r="A11" s="264"/>
      <c r="B11" s="172" t="s">
        <v>272</v>
      </c>
      <c r="C11" s="172" t="s">
        <v>184</v>
      </c>
      <c r="D11" s="172"/>
      <c r="E11" s="172" t="s">
        <v>146</v>
      </c>
      <c r="F11" s="172" t="s">
        <v>148</v>
      </c>
      <c r="G11" s="173" t="s">
        <v>124</v>
      </c>
      <c r="H11" s="182" t="s">
        <v>363</v>
      </c>
      <c r="I11" s="172"/>
      <c r="J11" s="172"/>
      <c r="K11" s="172"/>
      <c r="L11" s="174"/>
      <c r="M11" s="174"/>
      <c r="N11" s="175"/>
      <c r="O11" s="133"/>
      <c r="P11" s="113"/>
      <c r="Q11" s="113"/>
      <c r="R11" s="113"/>
      <c r="S11" s="113"/>
      <c r="T11" s="113"/>
      <c r="U11" s="113"/>
      <c r="V11" s="113"/>
      <c r="W11" s="113"/>
    </row>
    <row r="12" spans="1:23" ht="144">
      <c r="A12" s="262" t="s">
        <v>263</v>
      </c>
      <c r="B12" s="221" t="s">
        <v>250</v>
      </c>
      <c r="C12" s="221" t="s">
        <v>261</v>
      </c>
      <c r="D12" s="221"/>
      <c r="E12" s="221" t="s">
        <v>148</v>
      </c>
      <c r="F12" s="221" t="s">
        <v>168</v>
      </c>
      <c r="G12" s="222" t="s">
        <v>148</v>
      </c>
      <c r="H12" s="221" t="s">
        <v>234</v>
      </c>
      <c r="I12" s="221" t="s">
        <v>169</v>
      </c>
      <c r="J12" s="221"/>
      <c r="K12" s="221"/>
      <c r="L12" s="221"/>
      <c r="M12" s="223"/>
      <c r="N12" s="224"/>
      <c r="O12" s="133"/>
      <c r="P12" s="113"/>
      <c r="Q12" s="113"/>
      <c r="R12" s="113"/>
      <c r="S12" s="113"/>
      <c r="T12" s="113"/>
      <c r="U12" s="113"/>
      <c r="V12" s="113"/>
      <c r="W12" s="113"/>
    </row>
    <row r="13" spans="1:23" ht="369" customHeight="1">
      <c r="A13" s="263"/>
      <c r="B13" s="135" t="s">
        <v>251</v>
      </c>
      <c r="C13" s="134" t="s">
        <v>351</v>
      </c>
      <c r="D13" s="134"/>
      <c r="E13" s="134" t="s">
        <v>148</v>
      </c>
      <c r="F13" s="134" t="s">
        <v>206</v>
      </c>
      <c r="G13" s="151" t="s">
        <v>148</v>
      </c>
      <c r="H13" s="134" t="s">
        <v>161</v>
      </c>
      <c r="I13" s="135" t="s">
        <v>280</v>
      </c>
      <c r="J13" s="134" t="s">
        <v>238</v>
      </c>
      <c r="K13" s="134" t="s">
        <v>207</v>
      </c>
      <c r="L13" s="135" t="s">
        <v>167</v>
      </c>
      <c r="M13" s="135"/>
      <c r="N13" s="171"/>
      <c r="O13" s="133"/>
      <c r="P13" s="113"/>
      <c r="Q13" s="113"/>
      <c r="R13" s="113"/>
      <c r="S13" s="113"/>
      <c r="T13" s="113"/>
      <c r="U13" s="113"/>
      <c r="V13" s="113"/>
      <c r="W13" s="113"/>
    </row>
    <row r="14" spans="1:23" ht="108.75" thickBot="1">
      <c r="A14" s="264"/>
      <c r="B14" s="172" t="s">
        <v>252</v>
      </c>
      <c r="C14" s="172" t="s">
        <v>184</v>
      </c>
      <c r="D14" s="172"/>
      <c r="E14" s="172" t="s">
        <v>148</v>
      </c>
      <c r="F14" s="172" t="s">
        <v>208</v>
      </c>
      <c r="G14" s="173" t="s">
        <v>148</v>
      </c>
      <c r="H14" s="172"/>
      <c r="I14" s="172"/>
      <c r="J14" s="172"/>
      <c r="K14" s="172"/>
      <c r="L14" s="174"/>
      <c r="M14" s="174"/>
      <c r="N14" s="175"/>
      <c r="O14" s="133"/>
      <c r="P14" s="113"/>
      <c r="Q14" s="113"/>
      <c r="R14" s="113"/>
      <c r="S14" s="113"/>
      <c r="T14" s="113"/>
      <c r="U14" s="113"/>
      <c r="V14" s="113"/>
      <c r="W14" s="113"/>
    </row>
    <row r="15" spans="1:23" ht="90">
      <c r="A15" s="265" t="s">
        <v>352</v>
      </c>
      <c r="B15" s="131">
        <v>3</v>
      </c>
      <c r="C15" s="134" t="s">
        <v>303</v>
      </c>
      <c r="D15" s="131"/>
      <c r="E15" s="131"/>
      <c r="F15" s="131"/>
      <c r="G15" s="151"/>
      <c r="H15" s="131"/>
      <c r="I15" s="131"/>
      <c r="J15" s="131"/>
      <c r="K15" s="131"/>
      <c r="L15" s="133"/>
      <c r="M15" s="133"/>
      <c r="N15" s="133"/>
      <c r="O15" s="133"/>
      <c r="P15" s="113"/>
      <c r="Q15" s="113"/>
      <c r="R15" s="113"/>
      <c r="S15" s="113"/>
      <c r="T15" s="113"/>
      <c r="U15" s="113"/>
      <c r="V15" s="113"/>
      <c r="W15" s="113"/>
    </row>
    <row r="16" spans="1:23" ht="108">
      <c r="A16" s="266"/>
      <c r="B16" s="131">
        <v>3.1</v>
      </c>
      <c r="C16" s="131" t="s">
        <v>130</v>
      </c>
      <c r="D16" s="131"/>
      <c r="E16" s="131" t="s">
        <v>193</v>
      </c>
      <c r="F16" s="131" t="s">
        <v>144</v>
      </c>
      <c r="G16" s="151" t="s">
        <v>144</v>
      </c>
      <c r="H16" s="131" t="s">
        <v>235</v>
      </c>
      <c r="I16" s="131" t="s">
        <v>216</v>
      </c>
      <c r="J16" s="131"/>
      <c r="K16" s="131"/>
      <c r="L16" s="133"/>
      <c r="M16" s="133"/>
      <c r="N16" s="133"/>
      <c r="O16" s="133"/>
      <c r="P16" s="113"/>
      <c r="Q16" s="113"/>
      <c r="R16" s="113"/>
      <c r="S16" s="113"/>
      <c r="T16" s="113"/>
      <c r="U16" s="113"/>
      <c r="V16" s="113"/>
      <c r="W16" s="113"/>
    </row>
    <row r="17" spans="1:23" ht="90">
      <c r="A17" s="266"/>
      <c r="B17" s="131">
        <v>3.2</v>
      </c>
      <c r="C17" s="134" t="s">
        <v>189</v>
      </c>
      <c r="D17" s="134"/>
      <c r="E17" s="134" t="s">
        <v>190</v>
      </c>
      <c r="F17" s="134" t="s">
        <v>191</v>
      </c>
      <c r="G17" s="151" t="s">
        <v>192</v>
      </c>
      <c r="H17" s="134" t="s">
        <v>209</v>
      </c>
      <c r="I17" s="134" t="s">
        <v>197</v>
      </c>
      <c r="J17" s="134" t="s">
        <v>198</v>
      </c>
      <c r="K17" s="131" t="s">
        <v>230</v>
      </c>
      <c r="L17" s="133"/>
      <c r="M17" s="133"/>
      <c r="N17" s="133"/>
      <c r="O17" s="133"/>
      <c r="P17" s="113"/>
      <c r="Q17" s="113"/>
      <c r="R17" s="113"/>
      <c r="S17" s="113"/>
      <c r="T17" s="113"/>
      <c r="U17" s="113"/>
      <c r="V17" s="113"/>
      <c r="W17" s="113"/>
    </row>
    <row r="18" spans="1:23" ht="126">
      <c r="A18" s="266"/>
      <c r="B18" s="131">
        <v>3.3</v>
      </c>
      <c r="C18" s="131" t="s">
        <v>210</v>
      </c>
      <c r="D18" s="131"/>
      <c r="E18" s="131" t="s">
        <v>131</v>
      </c>
      <c r="F18" s="131" t="s">
        <v>48</v>
      </c>
      <c r="G18" s="151" t="s">
        <v>48</v>
      </c>
      <c r="H18" s="131" t="s">
        <v>236</v>
      </c>
      <c r="I18" s="131" t="s">
        <v>237</v>
      </c>
      <c r="J18" s="131" t="s">
        <v>187</v>
      </c>
      <c r="K18" s="131" t="s">
        <v>218</v>
      </c>
      <c r="L18" s="133" t="s">
        <v>217</v>
      </c>
      <c r="M18" s="133" t="s">
        <v>231</v>
      </c>
      <c r="N18" s="133"/>
      <c r="O18" s="133"/>
      <c r="P18" s="113"/>
      <c r="Q18" s="113"/>
      <c r="R18" s="113"/>
      <c r="S18" s="113"/>
      <c r="T18" s="113"/>
      <c r="U18" s="113"/>
      <c r="V18" s="113"/>
      <c r="W18" s="113"/>
    </row>
    <row r="19" spans="1:23" ht="216">
      <c r="A19" s="266"/>
      <c r="B19" s="131">
        <v>3.4</v>
      </c>
      <c r="C19" s="134" t="s">
        <v>195</v>
      </c>
      <c r="D19" s="134"/>
      <c r="E19" s="134" t="s">
        <v>211</v>
      </c>
      <c r="F19" s="134" t="s">
        <v>196</v>
      </c>
      <c r="G19" s="151" t="s">
        <v>196</v>
      </c>
      <c r="H19" s="134"/>
      <c r="I19" s="134"/>
      <c r="J19" s="131"/>
      <c r="K19" s="131"/>
      <c r="L19" s="133"/>
      <c r="M19" s="133"/>
      <c r="N19" s="133"/>
      <c r="O19" s="133"/>
      <c r="P19" s="113"/>
      <c r="Q19" s="113"/>
      <c r="R19" s="113"/>
      <c r="S19" s="113"/>
      <c r="T19" s="113"/>
      <c r="U19" s="113"/>
      <c r="V19" s="113"/>
      <c r="W19" s="113"/>
    </row>
    <row r="20" spans="2:23" ht="18">
      <c r="B20" s="131">
        <v>4</v>
      </c>
      <c r="C20" s="134" t="s">
        <v>244</v>
      </c>
      <c r="D20" s="134"/>
      <c r="E20" s="134"/>
      <c r="F20" s="134"/>
      <c r="G20" s="151"/>
      <c r="H20" s="134"/>
      <c r="I20" s="134"/>
      <c r="J20" s="131"/>
      <c r="K20" s="131"/>
      <c r="L20" s="133"/>
      <c r="M20" s="133"/>
      <c r="N20" s="133"/>
      <c r="O20" s="133"/>
      <c r="P20" s="113"/>
      <c r="Q20" s="113"/>
      <c r="R20" s="113"/>
      <c r="S20" s="113"/>
      <c r="T20" s="113"/>
      <c r="U20" s="113"/>
      <c r="V20" s="113"/>
      <c r="W20" s="113"/>
    </row>
    <row r="21" spans="2:23" ht="342">
      <c r="B21" s="131">
        <v>4.1</v>
      </c>
      <c r="C21" s="134" t="s">
        <v>262</v>
      </c>
      <c r="D21" s="134"/>
      <c r="E21" s="134"/>
      <c r="F21" s="134"/>
      <c r="G21" s="151"/>
      <c r="H21" s="134" t="s">
        <v>246</v>
      </c>
      <c r="I21" s="134" t="s">
        <v>281</v>
      </c>
      <c r="J21" s="131" t="s">
        <v>282</v>
      </c>
      <c r="K21" s="131" t="s">
        <v>286</v>
      </c>
      <c r="L21" s="133"/>
      <c r="M21" s="133"/>
      <c r="N21" s="133"/>
      <c r="O21" s="133"/>
      <c r="P21" s="113"/>
      <c r="Q21" s="113"/>
      <c r="R21" s="113"/>
      <c r="S21" s="113"/>
      <c r="T21" s="113"/>
      <c r="U21" s="113"/>
      <c r="V21" s="113"/>
      <c r="W21" s="113"/>
    </row>
    <row r="22" spans="2:23" ht="180">
      <c r="B22" s="131">
        <v>4.2</v>
      </c>
      <c r="C22" s="134" t="s">
        <v>243</v>
      </c>
      <c r="D22" s="134"/>
      <c r="E22" s="134"/>
      <c r="F22" s="134"/>
      <c r="G22" s="151"/>
      <c r="H22" s="134" t="s">
        <v>276</v>
      </c>
      <c r="I22" s="134" t="s">
        <v>277</v>
      </c>
      <c r="J22" s="131"/>
      <c r="K22" s="131"/>
      <c r="L22" s="133"/>
      <c r="M22" s="133"/>
      <c r="N22" s="133"/>
      <c r="O22" s="133"/>
      <c r="P22" s="113"/>
      <c r="Q22" s="113"/>
      <c r="R22" s="113"/>
      <c r="S22" s="113"/>
      <c r="T22" s="113"/>
      <c r="U22" s="113"/>
      <c r="V22" s="113"/>
      <c r="W22" s="113"/>
    </row>
    <row r="23" spans="2:23" ht="234">
      <c r="B23" s="131">
        <v>4.3</v>
      </c>
      <c r="C23" s="134" t="s">
        <v>259</v>
      </c>
      <c r="D23" s="134"/>
      <c r="E23" s="134" t="s">
        <v>188</v>
      </c>
      <c r="F23" s="131" t="s">
        <v>148</v>
      </c>
      <c r="G23" s="151" t="s">
        <v>349</v>
      </c>
      <c r="H23" s="134" t="s">
        <v>258</v>
      </c>
      <c r="I23" s="131" t="s">
        <v>260</v>
      </c>
      <c r="J23" s="131"/>
      <c r="K23" s="131"/>
      <c r="L23" s="133"/>
      <c r="M23" s="133"/>
      <c r="N23" s="133"/>
      <c r="O23" s="133"/>
      <c r="P23" s="113"/>
      <c r="Q23" s="113"/>
      <c r="R23" s="113"/>
      <c r="S23" s="113"/>
      <c r="T23" s="113"/>
      <c r="U23" s="113"/>
      <c r="V23" s="113"/>
      <c r="W23" s="113"/>
    </row>
    <row r="24" spans="2:23" ht="108">
      <c r="B24" s="131">
        <v>5</v>
      </c>
      <c r="C24" s="131" t="s">
        <v>166</v>
      </c>
      <c r="D24" s="131"/>
      <c r="E24" s="131" t="s">
        <v>156</v>
      </c>
      <c r="F24" s="131" t="s">
        <v>145</v>
      </c>
      <c r="G24" s="151" t="s">
        <v>145</v>
      </c>
      <c r="H24" s="131" t="s">
        <v>212</v>
      </c>
      <c r="I24" s="131" t="s">
        <v>199</v>
      </c>
      <c r="J24" s="131"/>
      <c r="K24" s="131"/>
      <c r="L24" s="133"/>
      <c r="M24" s="133"/>
      <c r="N24" s="133"/>
      <c r="O24" s="133"/>
      <c r="P24" s="113"/>
      <c r="Q24" s="113"/>
      <c r="R24" s="113"/>
      <c r="S24" s="113"/>
      <c r="T24" s="113"/>
      <c r="U24" s="113"/>
      <c r="V24" s="113"/>
      <c r="W24" s="113"/>
    </row>
    <row r="25" spans="2:23" ht="234">
      <c r="B25" s="131">
        <v>6</v>
      </c>
      <c r="C25" s="134" t="s">
        <v>213</v>
      </c>
      <c r="D25" s="131"/>
      <c r="E25" s="131" t="s">
        <v>222</v>
      </c>
      <c r="F25" s="131" t="s">
        <v>223</v>
      </c>
      <c r="G25" s="151" t="s">
        <v>223</v>
      </c>
      <c r="H25" s="131" t="s">
        <v>219</v>
      </c>
      <c r="I25" s="131" t="s">
        <v>290</v>
      </c>
      <c r="J25" s="131" t="s">
        <v>291</v>
      </c>
      <c r="K25" s="131" t="s">
        <v>356</v>
      </c>
      <c r="L25" s="131" t="s">
        <v>298</v>
      </c>
      <c r="M25" s="176" t="s">
        <v>364</v>
      </c>
      <c r="N25" s="133"/>
      <c r="O25" s="133"/>
      <c r="P25" s="113"/>
      <c r="Q25" s="113"/>
      <c r="R25" s="113"/>
      <c r="S25" s="113"/>
      <c r="T25" s="113"/>
      <c r="U25" s="113"/>
      <c r="V25" s="113"/>
      <c r="W25" s="113"/>
    </row>
    <row r="26" spans="2:23" ht="72">
      <c r="B26" s="135">
        <v>7</v>
      </c>
      <c r="C26" s="134" t="s">
        <v>214</v>
      </c>
      <c r="D26" s="131"/>
      <c r="E26" s="131" t="s">
        <v>150</v>
      </c>
      <c r="F26" s="131" t="s">
        <v>151</v>
      </c>
      <c r="G26" s="151" t="s">
        <v>151</v>
      </c>
      <c r="H26" s="131" t="s">
        <v>318</v>
      </c>
      <c r="I26" s="133" t="s">
        <v>220</v>
      </c>
      <c r="J26" s="176" t="s">
        <v>365</v>
      </c>
      <c r="K26" s="133"/>
      <c r="L26" s="133"/>
      <c r="M26" s="133"/>
      <c r="N26" s="133"/>
      <c r="O26" s="133"/>
      <c r="P26" s="113"/>
      <c r="Q26" s="113"/>
      <c r="R26" s="113"/>
      <c r="S26" s="113"/>
      <c r="T26" s="113"/>
      <c r="U26" s="113"/>
      <c r="V26" s="113"/>
      <c r="W26" s="113"/>
    </row>
    <row r="27" spans="2:23" ht="90">
      <c r="B27" s="135">
        <v>8</v>
      </c>
      <c r="C27" s="134" t="s">
        <v>221</v>
      </c>
      <c r="D27" s="131"/>
      <c r="E27" s="131" t="s">
        <v>162</v>
      </c>
      <c r="F27" s="131" t="s">
        <v>163</v>
      </c>
      <c r="G27" s="151" t="s">
        <v>163</v>
      </c>
      <c r="H27" s="131" t="s">
        <v>215</v>
      </c>
      <c r="I27" s="133"/>
      <c r="J27" s="133"/>
      <c r="K27" s="133"/>
      <c r="L27" s="133"/>
      <c r="M27" s="133"/>
      <c r="N27" s="133"/>
      <c r="O27" s="133"/>
      <c r="P27" s="113"/>
      <c r="Q27" s="113"/>
      <c r="R27" s="113"/>
      <c r="S27" s="113"/>
      <c r="T27" s="113"/>
      <c r="U27" s="113"/>
      <c r="V27" s="113"/>
      <c r="W27" s="113"/>
    </row>
    <row r="28" spans="2:23" s="225" customFormat="1" ht="126">
      <c r="B28" s="223">
        <v>9</v>
      </c>
      <c r="C28" s="223" t="s">
        <v>295</v>
      </c>
      <c r="D28" s="219"/>
      <c r="E28" s="219"/>
      <c r="F28" s="219"/>
      <c r="G28" s="220"/>
      <c r="H28" s="219" t="s">
        <v>245</v>
      </c>
      <c r="I28" s="219" t="s">
        <v>299</v>
      </c>
      <c r="J28" s="231" t="s">
        <v>366</v>
      </c>
      <c r="K28" s="219"/>
      <c r="L28" s="219"/>
      <c r="M28" s="219"/>
      <c r="N28" s="219"/>
      <c r="O28" s="219"/>
      <c r="P28" s="226"/>
      <c r="Q28" s="226"/>
      <c r="R28" s="226"/>
      <c r="S28" s="226"/>
      <c r="T28" s="226"/>
      <c r="U28" s="226"/>
      <c r="V28" s="226"/>
      <c r="W28" s="226"/>
    </row>
    <row r="29" spans="2:23" s="114" customFormat="1" ht="90">
      <c r="B29" s="135">
        <v>10</v>
      </c>
      <c r="C29" s="134" t="s">
        <v>265</v>
      </c>
      <c r="D29" s="131"/>
      <c r="E29" s="131" t="s">
        <v>266</v>
      </c>
      <c r="F29" s="131" t="s">
        <v>267</v>
      </c>
      <c r="G29" s="216" t="s">
        <v>267</v>
      </c>
      <c r="H29" s="133" t="s">
        <v>268</v>
      </c>
      <c r="I29" s="133" t="s">
        <v>278</v>
      </c>
      <c r="J29" s="133" t="s">
        <v>321</v>
      </c>
      <c r="K29" s="133"/>
      <c r="L29" s="133"/>
      <c r="M29" s="133"/>
      <c r="N29" s="133"/>
      <c r="O29" s="133"/>
      <c r="P29" s="113"/>
      <c r="Q29" s="113"/>
      <c r="R29" s="113"/>
      <c r="S29" s="113"/>
      <c r="T29" s="113"/>
      <c r="U29" s="113"/>
      <c r="V29" s="113"/>
      <c r="W29" s="113"/>
    </row>
    <row r="30" spans="2:23" s="114" customFormat="1" ht="340.5" customHeight="1">
      <c r="B30" s="135">
        <v>11</v>
      </c>
      <c r="C30" s="134" t="s">
        <v>360</v>
      </c>
      <c r="D30" s="131"/>
      <c r="E30" s="131" t="s">
        <v>269</v>
      </c>
      <c r="F30" s="131" t="s">
        <v>269</v>
      </c>
      <c r="G30" s="216" t="s">
        <v>269</v>
      </c>
      <c r="H30" s="133" t="s">
        <v>270</v>
      </c>
      <c r="I30" s="133" t="s">
        <v>279</v>
      </c>
      <c r="J30" s="133" t="s">
        <v>357</v>
      </c>
      <c r="K30" s="133" t="s">
        <v>297</v>
      </c>
      <c r="L30" s="133" t="s">
        <v>283</v>
      </c>
      <c r="M30" s="133" t="s">
        <v>284</v>
      </c>
      <c r="N30" s="133" t="s">
        <v>285</v>
      </c>
      <c r="O30" s="176" t="s">
        <v>367</v>
      </c>
      <c r="P30" s="113"/>
      <c r="Q30" s="113"/>
      <c r="R30" s="113"/>
      <c r="S30" s="113"/>
      <c r="T30" s="113"/>
      <c r="U30" s="113"/>
      <c r="V30" s="113"/>
      <c r="W30" s="113"/>
    </row>
    <row r="31" spans="2:23" s="114" customFormat="1" ht="18">
      <c r="B31" s="136"/>
      <c r="C31" s="137"/>
      <c r="D31" s="130"/>
      <c r="E31" s="130"/>
      <c r="F31" s="130"/>
      <c r="G31" s="130"/>
      <c r="H31" s="130"/>
      <c r="I31" s="138"/>
      <c r="J31" s="138"/>
      <c r="K31" s="138"/>
      <c r="L31" s="133"/>
      <c r="M31" s="133"/>
      <c r="N31" s="133"/>
      <c r="O31" s="133"/>
      <c r="P31" s="113"/>
      <c r="Q31" s="113"/>
      <c r="R31" s="113"/>
      <c r="S31" s="113"/>
      <c r="T31" s="113"/>
      <c r="U31" s="113"/>
      <c r="V31" s="113"/>
      <c r="W31" s="113"/>
    </row>
    <row r="32" spans="2:23" s="114" customFormat="1" ht="18">
      <c r="B32" s="130"/>
      <c r="C32" s="130"/>
      <c r="D32" s="130"/>
      <c r="E32" s="130"/>
      <c r="F32" s="130"/>
      <c r="G32" s="130"/>
      <c r="H32" s="130"/>
      <c r="I32" s="130"/>
      <c r="J32" s="130"/>
      <c r="K32" s="130"/>
      <c r="L32" s="133"/>
      <c r="M32" s="133"/>
      <c r="N32" s="133"/>
      <c r="O32" s="133"/>
      <c r="P32" s="113"/>
      <c r="Q32" s="113"/>
      <c r="R32" s="113"/>
      <c r="S32" s="113"/>
      <c r="T32" s="113"/>
      <c r="U32" s="113"/>
      <c r="V32" s="113"/>
      <c r="W32" s="113"/>
    </row>
    <row r="33" spans="2:23" s="114" customFormat="1" ht="12.75">
      <c r="B33" s="108"/>
      <c r="C33" s="108"/>
      <c r="D33" s="112"/>
      <c r="E33" s="112"/>
      <c r="F33" s="112"/>
      <c r="G33" s="112"/>
      <c r="H33" s="112"/>
      <c r="I33" s="112"/>
      <c r="J33" s="112"/>
      <c r="K33" s="112"/>
      <c r="L33" s="113"/>
      <c r="M33" s="113"/>
      <c r="N33" s="113"/>
      <c r="O33" s="113"/>
      <c r="P33" s="113"/>
      <c r="Q33" s="113"/>
      <c r="R33" s="113"/>
      <c r="S33" s="113"/>
      <c r="T33" s="113"/>
      <c r="U33" s="113"/>
      <c r="V33" s="113"/>
      <c r="W33" s="113"/>
    </row>
    <row r="34" spans="2:23" ht="12.75">
      <c r="B34" s="108"/>
      <c r="C34" s="108"/>
      <c r="D34" s="112"/>
      <c r="E34" s="112"/>
      <c r="F34" s="112"/>
      <c r="G34" s="112"/>
      <c r="H34" s="112"/>
      <c r="I34" s="112"/>
      <c r="J34" s="112"/>
      <c r="K34" s="112"/>
      <c r="L34" s="113"/>
      <c r="M34" s="113"/>
      <c r="N34" s="113"/>
      <c r="O34" s="113"/>
      <c r="P34" s="113"/>
      <c r="Q34" s="113"/>
      <c r="R34" s="113"/>
      <c r="S34" s="113"/>
      <c r="T34" s="113"/>
      <c r="U34" s="113"/>
      <c r="V34" s="113"/>
      <c r="W34" s="113"/>
    </row>
    <row r="35" spans="2:23" ht="12.75">
      <c r="B35" s="108"/>
      <c r="C35" s="108"/>
      <c r="D35" s="112"/>
      <c r="E35" s="112"/>
      <c r="F35" s="112"/>
      <c r="G35" s="112"/>
      <c r="H35" s="112"/>
      <c r="I35" s="112"/>
      <c r="J35" s="112"/>
      <c r="K35" s="112"/>
      <c r="L35" s="113"/>
      <c r="M35" s="113"/>
      <c r="N35" s="113"/>
      <c r="O35" s="113"/>
      <c r="P35" s="113"/>
      <c r="Q35" s="113"/>
      <c r="R35" s="113"/>
      <c r="S35" s="113"/>
      <c r="T35" s="113"/>
      <c r="U35" s="113"/>
      <c r="V35" s="113"/>
      <c r="W35" s="113"/>
    </row>
    <row r="36" spans="2:23" ht="12.75">
      <c r="B36" s="108"/>
      <c r="C36" s="108"/>
      <c r="D36" s="112"/>
      <c r="E36" s="112"/>
      <c r="F36" s="112"/>
      <c r="G36" s="112"/>
      <c r="H36" s="112"/>
      <c r="I36" s="112"/>
      <c r="J36" s="112"/>
      <c r="K36" s="112"/>
      <c r="L36" s="113"/>
      <c r="M36" s="113"/>
      <c r="N36" s="113"/>
      <c r="O36" s="113"/>
      <c r="P36" s="113"/>
      <c r="Q36" s="113"/>
      <c r="R36" s="113"/>
      <c r="S36" s="113"/>
      <c r="T36" s="113"/>
      <c r="U36" s="113"/>
      <c r="V36" s="113"/>
      <c r="W36" s="113"/>
    </row>
    <row r="37" spans="2:23" ht="12.75">
      <c r="B37" s="108"/>
      <c r="C37" s="108"/>
      <c r="D37" s="112"/>
      <c r="E37" s="112"/>
      <c r="F37" s="112"/>
      <c r="G37" s="112"/>
      <c r="H37" s="112"/>
      <c r="I37" s="112"/>
      <c r="J37" s="112"/>
      <c r="K37" s="112"/>
      <c r="L37" s="113"/>
      <c r="M37" s="113"/>
      <c r="N37" s="113"/>
      <c r="O37" s="113"/>
      <c r="P37" s="113"/>
      <c r="Q37" s="113"/>
      <c r="R37" s="113"/>
      <c r="S37" s="113"/>
      <c r="T37" s="113"/>
      <c r="U37" s="113"/>
      <c r="V37" s="113"/>
      <c r="W37" s="113"/>
    </row>
    <row r="38" spans="2:23" ht="12.75">
      <c r="B38" s="108"/>
      <c r="C38" s="108"/>
      <c r="D38" s="112"/>
      <c r="E38" s="112"/>
      <c r="F38" s="112"/>
      <c r="G38" s="112"/>
      <c r="H38" s="112"/>
      <c r="I38" s="112"/>
      <c r="J38" s="112"/>
      <c r="K38" s="112"/>
      <c r="L38" s="113"/>
      <c r="M38" s="113"/>
      <c r="N38" s="113"/>
      <c r="O38" s="113"/>
      <c r="P38" s="113"/>
      <c r="Q38" s="113"/>
      <c r="R38" s="113"/>
      <c r="S38" s="113"/>
      <c r="T38" s="113"/>
      <c r="U38" s="113"/>
      <c r="V38" s="113"/>
      <c r="W38" s="113"/>
    </row>
    <row r="39" spans="2:23" ht="13.5" thickBot="1">
      <c r="B39" s="271" t="s">
        <v>16</v>
      </c>
      <c r="C39" s="271"/>
      <c r="D39" s="115"/>
      <c r="E39" s="115"/>
      <c r="F39" s="115"/>
      <c r="G39" s="115"/>
      <c r="H39" s="115"/>
      <c r="I39" s="115"/>
      <c r="J39" s="115"/>
      <c r="K39" s="115"/>
      <c r="L39" s="113"/>
      <c r="M39" s="113"/>
      <c r="N39" s="113"/>
      <c r="O39" s="113"/>
      <c r="P39" s="113"/>
      <c r="Q39" s="113"/>
      <c r="R39" s="113"/>
      <c r="S39" s="113"/>
      <c r="T39" s="113"/>
      <c r="U39" s="113"/>
      <c r="V39" s="113"/>
      <c r="W39" s="113"/>
    </row>
    <row r="40" spans="2:23" ht="12.75">
      <c r="B40" s="254" t="s">
        <v>38</v>
      </c>
      <c r="C40" s="255"/>
      <c r="D40" s="109"/>
      <c r="E40" s="109"/>
      <c r="F40" s="109"/>
      <c r="G40" s="109"/>
      <c r="H40" s="109"/>
      <c r="I40" s="109"/>
      <c r="J40" s="109"/>
      <c r="K40" s="109"/>
      <c r="L40" s="116"/>
      <c r="M40" s="116"/>
      <c r="N40" s="113"/>
      <c r="O40" s="113"/>
      <c r="P40" s="113"/>
      <c r="Q40" s="113"/>
      <c r="R40" s="113"/>
      <c r="S40" s="113"/>
      <c r="T40" s="113"/>
      <c r="U40" s="113"/>
      <c r="V40" s="113"/>
      <c r="W40" s="113"/>
    </row>
    <row r="41" spans="2:23" ht="42" customHeight="1">
      <c r="B41" s="260"/>
      <c r="C41" s="261"/>
      <c r="D41" s="117"/>
      <c r="E41" s="117"/>
      <c r="F41" s="117"/>
      <c r="G41" s="117"/>
      <c r="H41" s="117"/>
      <c r="I41" s="117"/>
      <c r="J41" s="117"/>
      <c r="K41" s="117"/>
      <c r="L41" s="116"/>
      <c r="M41" s="116"/>
      <c r="N41" s="113"/>
      <c r="O41" s="113"/>
      <c r="P41" s="113"/>
      <c r="Q41" s="113"/>
      <c r="R41" s="113"/>
      <c r="S41" s="113"/>
      <c r="T41" s="113"/>
      <c r="U41" s="113"/>
      <c r="V41" s="113"/>
      <c r="W41" s="113"/>
    </row>
    <row r="42" spans="2:23" ht="12.75">
      <c r="B42" s="256" t="s">
        <v>39</v>
      </c>
      <c r="C42" s="257"/>
      <c r="D42" s="117"/>
      <c r="E42" s="117"/>
      <c r="F42" s="117"/>
      <c r="G42" s="117"/>
      <c r="H42" s="117"/>
      <c r="I42" s="117"/>
      <c r="J42" s="117"/>
      <c r="K42" s="117"/>
      <c r="L42" s="116"/>
      <c r="M42" s="116"/>
      <c r="N42" s="113"/>
      <c r="O42" s="113"/>
      <c r="P42" s="113"/>
      <c r="Q42" s="113"/>
      <c r="R42" s="113"/>
      <c r="S42" s="113"/>
      <c r="T42" s="113"/>
      <c r="U42" s="113"/>
      <c r="V42" s="113"/>
      <c r="W42" s="113"/>
    </row>
    <row r="43" spans="2:23" ht="12.75">
      <c r="B43" s="118"/>
      <c r="C43" s="117"/>
      <c r="D43" s="117"/>
      <c r="E43" s="117"/>
      <c r="F43" s="117"/>
      <c r="G43" s="117"/>
      <c r="H43" s="117"/>
      <c r="I43" s="117"/>
      <c r="J43" s="117"/>
      <c r="K43" s="117"/>
      <c r="L43" s="116"/>
      <c r="M43" s="116"/>
      <c r="N43" s="113"/>
      <c r="O43" s="113"/>
      <c r="P43" s="113"/>
      <c r="Q43" s="113"/>
      <c r="R43" s="113"/>
      <c r="S43" s="113"/>
      <c r="T43" s="113"/>
      <c r="U43" s="113"/>
      <c r="V43" s="113"/>
      <c r="W43" s="113"/>
    </row>
    <row r="44" spans="2:23" ht="12.75">
      <c r="B44" s="269" t="s">
        <v>5</v>
      </c>
      <c r="C44" s="270"/>
      <c r="D44" s="117"/>
      <c r="E44" s="117"/>
      <c r="F44" s="117"/>
      <c r="G44" s="117"/>
      <c r="H44" s="117"/>
      <c r="I44" s="117"/>
      <c r="J44" s="117"/>
      <c r="K44" s="117"/>
      <c r="L44" s="116"/>
      <c r="M44" s="116"/>
      <c r="N44" s="113"/>
      <c r="O44" s="113"/>
      <c r="P44" s="113"/>
      <c r="Q44" s="113"/>
      <c r="R44" s="113"/>
      <c r="S44" s="113"/>
      <c r="T44" s="113"/>
      <c r="U44" s="113"/>
      <c r="V44" s="113"/>
      <c r="W44" s="113"/>
    </row>
    <row r="45" spans="2:23" ht="12.75">
      <c r="B45" s="258" t="s">
        <v>14</v>
      </c>
      <c r="C45" s="259"/>
      <c r="D45" s="117"/>
      <c r="E45" s="117"/>
      <c r="F45" s="117"/>
      <c r="G45" s="117"/>
      <c r="H45" s="117"/>
      <c r="I45" s="117"/>
      <c r="J45" s="117"/>
      <c r="K45" s="117"/>
      <c r="L45" s="116"/>
      <c r="M45" s="116"/>
      <c r="N45" s="113"/>
      <c r="O45" s="113"/>
      <c r="P45" s="113"/>
      <c r="Q45" s="113"/>
      <c r="R45" s="113"/>
      <c r="S45" s="113"/>
      <c r="T45" s="113"/>
      <c r="U45" s="113"/>
      <c r="V45" s="113"/>
      <c r="W45" s="113"/>
    </row>
    <row r="46" spans="2:23" ht="12.75">
      <c r="B46" s="258" t="s">
        <v>33</v>
      </c>
      <c r="C46" s="259"/>
      <c r="D46" s="117"/>
      <c r="E46" s="117"/>
      <c r="F46" s="117"/>
      <c r="G46" s="117"/>
      <c r="H46" s="117"/>
      <c r="I46" s="117"/>
      <c r="J46" s="117"/>
      <c r="K46" s="117"/>
      <c r="L46" s="119"/>
      <c r="M46" s="119"/>
      <c r="O46" s="113"/>
      <c r="P46" s="113"/>
      <c r="Q46" s="113"/>
      <c r="R46" s="113"/>
      <c r="S46" s="113"/>
      <c r="T46" s="113"/>
      <c r="U46" s="113"/>
      <c r="V46" s="113"/>
      <c r="W46" s="113"/>
    </row>
    <row r="47" spans="2:23" ht="12.75">
      <c r="B47" s="258" t="s">
        <v>34</v>
      </c>
      <c r="C47" s="259"/>
      <c r="D47" s="117"/>
      <c r="E47" s="117"/>
      <c r="F47" s="117"/>
      <c r="G47" s="117"/>
      <c r="H47" s="117"/>
      <c r="I47" s="117"/>
      <c r="J47" s="117"/>
      <c r="K47" s="117"/>
      <c r="L47" s="119"/>
      <c r="M47" s="119"/>
      <c r="O47" s="113"/>
      <c r="P47" s="113"/>
      <c r="Q47" s="113"/>
      <c r="R47" s="113"/>
      <c r="S47" s="113"/>
      <c r="T47" s="113"/>
      <c r="U47" s="113"/>
      <c r="V47" s="113"/>
      <c r="W47" s="113"/>
    </row>
    <row r="48" spans="2:13" ht="12.75">
      <c r="B48" s="258" t="s">
        <v>15</v>
      </c>
      <c r="C48" s="259"/>
      <c r="D48" s="117"/>
      <c r="E48" s="117"/>
      <c r="F48" s="117"/>
      <c r="G48" s="117"/>
      <c r="H48" s="117"/>
      <c r="I48" s="117"/>
      <c r="J48" s="117"/>
      <c r="K48" s="117"/>
      <c r="L48" s="119"/>
      <c r="M48" s="119"/>
    </row>
    <row r="49" spans="2:13" ht="12.75">
      <c r="B49" s="258" t="s">
        <v>35</v>
      </c>
      <c r="C49" s="259"/>
      <c r="D49" s="117"/>
      <c r="E49" s="117"/>
      <c r="F49" s="117"/>
      <c r="G49" s="117"/>
      <c r="H49" s="117"/>
      <c r="I49" s="117"/>
      <c r="J49" s="117"/>
      <c r="K49" s="117"/>
      <c r="L49" s="119"/>
      <c r="M49" s="119"/>
    </row>
    <row r="50" spans="2:13" ht="12.75">
      <c r="B50" s="258" t="s">
        <v>36</v>
      </c>
      <c r="C50" s="259"/>
      <c r="D50" s="117"/>
      <c r="E50" s="117"/>
      <c r="F50" s="117"/>
      <c r="G50" s="117"/>
      <c r="H50" s="117"/>
      <c r="I50" s="117"/>
      <c r="J50" s="117"/>
      <c r="K50" s="117"/>
      <c r="L50" s="119"/>
      <c r="M50" s="119"/>
    </row>
    <row r="51" spans="2:13" ht="12.75">
      <c r="B51" s="258" t="s">
        <v>6</v>
      </c>
      <c r="C51" s="259"/>
      <c r="D51" s="117"/>
      <c r="E51" s="117"/>
      <c r="F51" s="117"/>
      <c r="G51" s="117"/>
      <c r="H51" s="117"/>
      <c r="I51" s="117"/>
      <c r="J51" s="117"/>
      <c r="K51" s="117"/>
      <c r="L51" s="119"/>
      <c r="M51" s="119"/>
    </row>
    <row r="52" spans="2:13" ht="13.5" thickBot="1">
      <c r="B52" s="120"/>
      <c r="C52" s="121"/>
      <c r="D52" s="121"/>
      <c r="E52" s="121"/>
      <c r="F52" s="121"/>
      <c r="G52" s="121"/>
      <c r="H52" s="121"/>
      <c r="I52" s="121"/>
      <c r="J52" s="121"/>
      <c r="K52" s="121"/>
      <c r="L52" s="119"/>
      <c r="M52" s="119"/>
    </row>
  </sheetData>
  <sheetProtection/>
  <mergeCells count="19">
    <mergeCell ref="E2:G2"/>
    <mergeCell ref="D1:I1"/>
    <mergeCell ref="B47:C47"/>
    <mergeCell ref="B50:C50"/>
    <mergeCell ref="B44:C44"/>
    <mergeCell ref="B45:C45"/>
    <mergeCell ref="B46:C46"/>
    <mergeCell ref="B49:C49"/>
    <mergeCell ref="B39:C39"/>
    <mergeCell ref="H2:O2"/>
    <mergeCell ref="A5:A6"/>
    <mergeCell ref="B40:C40"/>
    <mergeCell ref="B42:C42"/>
    <mergeCell ref="B51:C51"/>
    <mergeCell ref="B48:C48"/>
    <mergeCell ref="B41:C41"/>
    <mergeCell ref="A8:A11"/>
    <mergeCell ref="A12:A14"/>
    <mergeCell ref="A15:A19"/>
  </mergeCells>
  <dataValidations count="2">
    <dataValidation type="list" allowBlank="1" showInputMessage="1" showErrorMessage="1" sqref="D33:D39">
      <formula1>$P$27:$P$27</formula1>
    </dataValidation>
    <dataValidation type="list" allowBlank="1" showInputMessage="1" showErrorMessage="1" sqref="D3:D32">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1">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50" t="str">
        <f>'Setup and context links'!A2</f>
        <v>DER Subcommittee</v>
      </c>
      <c r="B1" s="250"/>
      <c r="C1" s="250"/>
      <c r="D1" s="16"/>
      <c r="E1" s="16"/>
      <c r="F1" s="16"/>
      <c r="G1" s="16"/>
      <c r="H1" s="16"/>
      <c r="I1" s="16"/>
    </row>
    <row r="2" spans="1:9" s="15" customFormat="1" ht="18">
      <c r="A2" s="251" t="str">
        <f>'Setup and context links'!A5</f>
        <v>Distributed Energy Resources</v>
      </c>
      <c r="B2" s="251"/>
      <c r="C2" s="251"/>
      <c r="D2" s="16"/>
      <c r="E2" s="16"/>
      <c r="F2" s="16"/>
      <c r="G2" s="16"/>
      <c r="H2" s="16"/>
      <c r="I2" s="16"/>
    </row>
    <row r="3" spans="1:8" s="1" customFormat="1" ht="18">
      <c r="A3" s="252" t="s">
        <v>7</v>
      </c>
      <c r="B3" s="252"/>
      <c r="C3" s="252"/>
      <c r="D3" s="2"/>
      <c r="E3" s="2"/>
      <c r="F3" s="2"/>
      <c r="G3" s="2"/>
      <c r="H3" s="2"/>
    </row>
    <row r="4" ht="12.75"/>
    <row r="5" spans="1:3" ht="12.75">
      <c r="A5" s="2" t="s">
        <v>18</v>
      </c>
      <c r="C5" s="7"/>
    </row>
    <row r="6" spans="1:3" ht="16.5" thickBot="1">
      <c r="A6" s="273" t="s">
        <v>125</v>
      </c>
      <c r="B6" s="274"/>
      <c r="C6" s="152" t="s">
        <v>9</v>
      </c>
    </row>
    <row r="7" spans="1:3" ht="105">
      <c r="A7" s="153"/>
      <c r="B7" s="154" t="s">
        <v>140</v>
      </c>
      <c r="C7" s="155" t="s">
        <v>126</v>
      </c>
    </row>
    <row r="8" spans="1:3" ht="120">
      <c r="A8" s="156"/>
      <c r="B8" s="154" t="s">
        <v>139</v>
      </c>
      <c r="C8" s="155" t="s">
        <v>127</v>
      </c>
    </row>
    <row r="9" spans="1:3" s="4" customFormat="1" ht="17.25" customHeight="1" thickBot="1">
      <c r="A9" s="273" t="s">
        <v>8</v>
      </c>
      <c r="B9" s="274"/>
      <c r="C9" s="152" t="s">
        <v>9</v>
      </c>
    </row>
    <row r="10" spans="1:3" ht="195">
      <c r="A10" s="153">
        <v>1</v>
      </c>
      <c r="B10" s="154"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55" t="s">
        <v>128</v>
      </c>
    </row>
    <row r="11" spans="1:3" ht="75">
      <c r="A11" s="153">
        <v>1.1</v>
      </c>
      <c r="B11" s="154" t="str">
        <f>'2. Options Matrix- Design Comp.'!C5</f>
        <v>DER market participation approval process</v>
      </c>
      <c r="C11" s="155" t="s">
        <v>135</v>
      </c>
    </row>
    <row r="12" spans="1:6" ht="105">
      <c r="A12" s="153">
        <v>1.2</v>
      </c>
      <c r="B12" s="154" t="str">
        <f>'2. Options Matrix- Design Comp.'!C6</f>
        <v>Network engineering study</v>
      </c>
      <c r="C12" s="155" t="s">
        <v>136</v>
      </c>
      <c r="F12"/>
    </row>
    <row r="13" spans="1:3" ht="52.5" customHeight="1">
      <c r="A13" s="156">
        <v>2</v>
      </c>
      <c r="B13" s="154" t="str">
        <f>'2. Options Matrix- Design Comp.'!C7</f>
        <v>Wholesale market measurement, accounting, and associated metering points. </v>
      </c>
      <c r="C13" s="155" t="s">
        <v>129</v>
      </c>
    </row>
    <row r="14" spans="1:3" ht="126" customHeight="1">
      <c r="A14" s="156" t="s">
        <v>242</v>
      </c>
      <c r="B14" s="154" t="str">
        <f>'2. Options Matrix- Design Comp.'!C8</f>
        <v>PJM Ancillary Services: Method to measure wholesale activity and performance                                                                                                 
Note: PJM Ancillary Services are wholesale only, no need to distinguish wholesale from retail        </v>
      </c>
      <c r="C14" s="155" t="s">
        <v>301</v>
      </c>
    </row>
    <row r="15" spans="1:3" ht="72.75" customHeight="1">
      <c r="A15" s="156" t="s">
        <v>247</v>
      </c>
      <c r="B15" s="154" t="str">
        <f>'2. Options Matrix- Design Comp.'!C9</f>
        <v>PJM Energy Market: Method to measure wholesale energy vs ordinary end-use retail energy (e.g. kWh / MWh)</v>
      </c>
      <c r="C15" s="155" t="s">
        <v>300</v>
      </c>
    </row>
    <row r="16" spans="1:3" ht="165">
      <c r="A16" s="156" t="s">
        <v>248</v>
      </c>
      <c r="B16" s="154" t="str">
        <f>'2. Options Matrix- Design Comp.'!C10</f>
        <v>Method to measure self-supplied station power vs. retail-purchased station power.</v>
      </c>
      <c r="C16" s="155" t="s">
        <v>302</v>
      </c>
    </row>
    <row r="17" spans="1:3" ht="60">
      <c r="A17" s="156" t="s">
        <v>272</v>
      </c>
      <c r="B17" s="154" t="str">
        <f>'2. Options Matrix- Design Comp.'!C11</f>
        <v>Method to separate and measure retail vs. wholesale activity (CAPACITY) Parking Lot</v>
      </c>
      <c r="C17" s="155"/>
    </row>
    <row r="18" spans="1:3" ht="120">
      <c r="A18" s="156" t="s">
        <v>250</v>
      </c>
      <c r="B18" s="154" t="str">
        <f>'2. Options Matrix- Design Comp.'!C12</f>
        <v>PJM Ancillary Services: Method to measure wholesale activity and performance                                                                                                 
Note: PJM Ancillary Services are wholesale only, no need to distinguish wholesale from retail        </v>
      </c>
      <c r="C18" s="155" t="s">
        <v>301</v>
      </c>
    </row>
    <row r="19" spans="1:3" ht="75">
      <c r="A19" s="156" t="s">
        <v>251</v>
      </c>
      <c r="B19" s="154" t="str">
        <f>'2. Options Matrix- Design Comp.'!C13</f>
        <v>Method to measure retail vs. wholesale energy for primarily front of the meter resources that occasionally serve load </v>
      </c>
      <c r="C19" s="155" t="s">
        <v>300</v>
      </c>
    </row>
    <row r="20" spans="1:3" ht="60">
      <c r="A20" s="156" t="s">
        <v>252</v>
      </c>
      <c r="B20" s="154" t="str">
        <f>'2. Options Matrix- Design Comp.'!C14</f>
        <v>Method to separate and measure retail vs. wholesale activity (CAPACITY) Parking Lot</v>
      </c>
      <c r="C20" s="155"/>
    </row>
    <row r="21" spans="1:3" ht="75">
      <c r="A21" s="156">
        <v>3</v>
      </c>
      <c r="B21" s="154" t="str">
        <f>'2. Options Matrix- Design Comp.'!C15</f>
        <v>Aggregation rules (per-unit size = "maximum market offer quantity" as implied in Section 2A/B.1 and 2A/B.2)
</v>
      </c>
      <c r="C21" s="180" t="s">
        <v>304</v>
      </c>
    </row>
    <row r="22" spans="1:3" ht="75">
      <c r="A22" s="156">
        <v>3.1</v>
      </c>
      <c r="B22" s="154" t="str">
        <f>'2. Options Matrix- Design Comp.'!C16</f>
        <v>Size-related rules for aggregation to meet minimum market size threshold of 100 kW (many to one)</v>
      </c>
      <c r="C22" s="155" t="s">
        <v>138</v>
      </c>
    </row>
    <row r="23" spans="1:3" ht="54" customHeight="1">
      <c r="A23" s="156">
        <v>3.2</v>
      </c>
      <c r="B23" s="154" t="str">
        <f>'2. Options Matrix- Design Comp.'!C17</f>
        <v>Size-related rules for aggregation related to maximum market size limit</v>
      </c>
      <c r="C23" s="155" t="s">
        <v>138</v>
      </c>
    </row>
    <row r="24" spans="1:3" ht="90">
      <c r="A24" s="156">
        <v>3.3</v>
      </c>
      <c r="B24" s="154" t="str">
        <f>'2. Options Matrix- Design Comp.'!C18</f>
        <v>Location-related rules for aggregation to meet minimum market size threshold of 100 kW (many to one)
</v>
      </c>
      <c r="C24" s="155" t="s">
        <v>137</v>
      </c>
    </row>
    <row r="25" spans="1:3" ht="150">
      <c r="A25" s="156">
        <v>3.4</v>
      </c>
      <c r="B25" s="154" t="str">
        <f>'2. Options Matrix- Design Comp.'!C19</f>
        <v>Ancillary Services: rules for aggregation for PJM market Performance Compliance purposes</v>
      </c>
      <c r="C25" s="155" t="s">
        <v>194</v>
      </c>
    </row>
    <row r="26" spans="1:3" ht="30">
      <c r="A26" s="154">
        <f>'2. Options Matrix- Design Comp.'!B20</f>
        <v>4</v>
      </c>
      <c r="B26" s="154" t="str">
        <f>'2. Options Matrix- Design Comp.'!C20</f>
        <v>Approval processes</v>
      </c>
      <c r="C26" s="155" t="s">
        <v>305</v>
      </c>
    </row>
    <row r="27" spans="1:3" ht="15">
      <c r="A27" s="154">
        <f>'2. Options Matrix- Design Comp.'!B21</f>
        <v>4.1</v>
      </c>
      <c r="B27" s="154" t="str">
        <f>'2. Options Matrix- Design Comp.'!C21</f>
        <v>DER unit approval process</v>
      </c>
      <c r="C27" s="155" t="s">
        <v>306</v>
      </c>
    </row>
    <row r="28" spans="1:3" ht="30">
      <c r="A28" s="154">
        <f>'2. Options Matrix- Design Comp.'!B22</f>
        <v>4.2</v>
      </c>
      <c r="B28" s="154" t="str">
        <f>'2. Options Matrix- Design Comp.'!C22</f>
        <v>Aggregation approval process</v>
      </c>
      <c r="C28" s="155" t="s">
        <v>307</v>
      </c>
    </row>
    <row r="29" spans="1:3" ht="150">
      <c r="A29" s="154">
        <f>'2. Options Matrix- Design Comp.'!B23</f>
        <v>4.3</v>
      </c>
      <c r="B29" s="154" t="str">
        <f>'2. Options Matrix- Design Comp.'!C23</f>
        <v>Who ensures each site is properly implemented for metering configuration and meter data arithmetic?
Which jurisdiction oversees appropriate metering configuration,  implementation, and meter data arithmetic?</v>
      </c>
      <c r="C29" s="155"/>
    </row>
    <row r="30" spans="1:3" ht="60">
      <c r="A30" s="154">
        <f>'2. Options Matrix- Design Comp.'!B24</f>
        <v>5</v>
      </c>
      <c r="B30" s="154" t="str">
        <f>'2. Options Matrix- Design Comp.'!C24</f>
        <v>Delegation of market relationship: unit owner&lt;&gt; PJM (presence of intermediary)</v>
      </c>
      <c r="C30" s="155" t="s">
        <v>132</v>
      </c>
    </row>
    <row r="31" spans="1:3" ht="60">
      <c r="A31" s="154">
        <f>'2. Options Matrix- Design Comp.'!B25</f>
        <v>6</v>
      </c>
      <c r="B31" s="154" t="str">
        <f>'2. Options Matrix- Design Comp.'!C25</f>
        <v>Hardware requirements for meter and related hardware (for market participation)
</v>
      </c>
      <c r="C31" s="155" t="s">
        <v>133</v>
      </c>
    </row>
    <row r="32" spans="1:3" ht="45">
      <c r="A32" s="154">
        <f>'2. Options Matrix- Design Comp.'!B26</f>
        <v>7</v>
      </c>
      <c r="B32" s="154" t="str">
        <f>'2. Options Matrix- Design Comp.'!C26</f>
        <v>Framework (participation model)
</v>
      </c>
      <c r="C32" s="155" t="s">
        <v>134</v>
      </c>
    </row>
    <row r="33" spans="1:3" ht="60">
      <c r="A33" s="154">
        <f>'2. Options Matrix- Design Comp.'!B27</f>
        <v>8</v>
      </c>
      <c r="B33" s="154" t="str">
        <f>'2. Options Matrix- Design Comp.'!C27</f>
        <v>Wholesale DER observability requirements when performing non-wholesale activity</v>
      </c>
      <c r="C33" s="155"/>
    </row>
    <row r="34" spans="1:3" ht="15">
      <c r="A34" s="154" t="e">
        <f>'2. Options Matrix- Design Comp.'!#REF!</f>
        <v>#REF!</v>
      </c>
      <c r="B34" s="154" t="e">
        <f>'2. Options Matrix- Design Comp.'!#REF!</f>
        <v>#REF!</v>
      </c>
      <c r="C34" s="155"/>
    </row>
    <row r="35" spans="1:3" ht="45">
      <c r="A35" s="154">
        <f>'2. Options Matrix- Design Comp.'!B28</f>
        <v>9</v>
      </c>
      <c r="B35" s="154" t="str">
        <f>'2. Options Matrix- Design Comp.'!C28</f>
        <v>RERRA (Relevant Electric Retail Regulatory Authority) coordination</v>
      </c>
      <c r="C35" s="155"/>
    </row>
    <row r="36" spans="1:3" ht="15">
      <c r="A36" s="154">
        <f>'2. Options Matrix- Design Comp.'!B29</f>
        <v>10</v>
      </c>
      <c r="B36" s="154" t="str">
        <f>'2. Options Matrix- Design Comp.'!C29</f>
        <v>EDC Coordination</v>
      </c>
      <c r="C36" s="155"/>
    </row>
    <row r="37" spans="1:3" ht="30">
      <c r="A37" s="154">
        <f>'2. Options Matrix- Design Comp.'!B30</f>
        <v>11</v>
      </c>
      <c r="B37" s="154" t="str">
        <f>'2. Options Matrix- Design Comp.'!C30</f>
        <v>Miscellaneous business rules (choose one or more)</v>
      </c>
      <c r="C37" s="155"/>
    </row>
    <row r="38" spans="1:3" ht="15">
      <c r="A38" s="156"/>
      <c r="B38" s="154"/>
      <c r="C38" s="155"/>
    </row>
    <row r="39" spans="1:3" ht="15">
      <c r="A39" s="156"/>
      <c r="B39" s="154"/>
      <c r="C39" s="155"/>
    </row>
    <row r="40" spans="1:3" ht="52.5" customHeight="1">
      <c r="A40" s="156"/>
      <c r="B40" s="154"/>
      <c r="C40" s="155"/>
    </row>
    <row r="41" spans="1:3" ht="52.5" customHeight="1">
      <c r="A41" s="156"/>
      <c r="B41" s="154"/>
      <c r="C41" s="155"/>
    </row>
    <row r="42" spans="1:3" ht="52.5" customHeight="1">
      <c r="A42" s="156"/>
      <c r="B42" s="154"/>
      <c r="C42" s="155"/>
    </row>
    <row r="43" spans="1:3" ht="52.5" customHeight="1">
      <c r="A43" s="156"/>
      <c r="B43" s="154"/>
      <c r="C43" s="157"/>
    </row>
    <row r="44" spans="1:3" ht="52.5" customHeight="1">
      <c r="A44" s="156"/>
      <c r="B44" s="154"/>
      <c r="C44" s="157"/>
    </row>
    <row r="45" spans="1:3" ht="52.5" customHeight="1">
      <c r="A45" s="156"/>
      <c r="B45" s="154"/>
      <c r="C45" s="157"/>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50" t="str">
        <f>'Setup and context links'!A2</f>
        <v>DER Subcommittee</v>
      </c>
      <c r="B1" s="250"/>
      <c r="C1" s="26"/>
    </row>
    <row r="2" spans="1:3" s="25" customFormat="1" ht="18">
      <c r="A2" s="251" t="str">
        <f>'Setup and context links'!A5</f>
        <v>Distributed Energy Resources</v>
      </c>
      <c r="B2" s="251"/>
      <c r="C2" s="26"/>
    </row>
    <row r="3" spans="1:2" s="1" customFormat="1" ht="18">
      <c r="A3" s="252" t="s">
        <v>31</v>
      </c>
      <c r="B3" s="252"/>
    </row>
    <row r="5" spans="1:2" ht="12.7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2"/>
  <sheetViews>
    <sheetView tabSelected="1" zoomScale="90" zoomScaleNormal="90" workbookViewId="0" topLeftCell="A1">
      <pane xSplit="3" ySplit="3" topLeftCell="G11" activePane="bottomRight" state="frozen"/>
      <selection pane="topLeft" activeCell="A1" sqref="A1"/>
      <selection pane="topRight" activeCell="C1" sqref="C1"/>
      <selection pane="bottomLeft" activeCell="A7" sqref="A7"/>
      <selection pane="bottomRight" activeCell="H9" sqref="H9"/>
    </sheetView>
  </sheetViews>
  <sheetFormatPr defaultColWidth="8.8515625" defaultRowHeight="12.75"/>
  <cols>
    <col min="1" max="2" width="8.8515625" style="111" customWidth="1"/>
    <col min="3" max="3" width="42.140625" style="111" customWidth="1"/>
    <col min="4" max="4" width="14.28125" style="111" bestFit="1" customWidth="1"/>
    <col min="5" max="7" width="32.28125" style="111" customWidth="1"/>
    <col min="8" max="8" width="64.57421875" style="111" customWidth="1"/>
    <col min="9" max="9" width="64.8515625" style="111" customWidth="1"/>
    <col min="10" max="10" width="64.57421875" style="111" customWidth="1"/>
    <col min="11" max="11" width="32.28125" style="111" customWidth="1"/>
    <col min="12" max="12" width="8.8515625" style="111" customWidth="1"/>
    <col min="13" max="13" width="13.140625" style="111" bestFit="1" customWidth="1"/>
    <col min="14" max="16384" width="8.8515625" style="111" customWidth="1"/>
  </cols>
  <sheetData>
    <row r="1" spans="2:11" ht="51" customHeight="1">
      <c r="B1" s="110"/>
      <c r="C1" s="140" t="s">
        <v>358</v>
      </c>
      <c r="D1" s="268" t="str">
        <f>'Setup and context links'!A2&amp;"--"&amp;'Setup and context links'!A5&amp;"--OPTIONS MATRIX"</f>
        <v>DER Subcommittee--Distributed Energy Resources--OPTIONS MATRIX</v>
      </c>
      <c r="E1" s="268"/>
      <c r="F1" s="268"/>
      <c r="G1" s="268"/>
      <c r="H1" s="268"/>
      <c r="I1" s="268"/>
      <c r="J1" s="122"/>
      <c r="K1" s="122"/>
    </row>
    <row r="2" spans="2:11" ht="24" thickBot="1">
      <c r="B2" s="112"/>
      <c r="C2" s="129" t="s">
        <v>12</v>
      </c>
      <c r="D2" s="112"/>
      <c r="E2" s="267" t="s">
        <v>11</v>
      </c>
      <c r="F2" s="267"/>
      <c r="G2" s="267"/>
      <c r="H2" s="275" t="s">
        <v>292</v>
      </c>
      <c r="I2" s="275"/>
      <c r="J2" s="275"/>
      <c r="K2" s="275"/>
    </row>
    <row r="3" spans="2:20" ht="95.25" customHeight="1" thickTop="1">
      <c r="B3" s="141" t="s">
        <v>13</v>
      </c>
      <c r="C3" s="139" t="s">
        <v>287</v>
      </c>
      <c r="D3" s="141" t="s">
        <v>20</v>
      </c>
      <c r="E3" s="143" t="s">
        <v>241</v>
      </c>
      <c r="F3" s="143" t="s">
        <v>239</v>
      </c>
      <c r="G3" s="150" t="s">
        <v>240</v>
      </c>
      <c r="H3" s="141" t="s">
        <v>293</v>
      </c>
      <c r="I3" s="132" t="s">
        <v>370</v>
      </c>
      <c r="J3" s="141" t="s">
        <v>2</v>
      </c>
      <c r="K3" s="141" t="s">
        <v>3</v>
      </c>
      <c r="L3" s="113"/>
      <c r="M3" s="113"/>
      <c r="N3" s="113"/>
      <c r="O3" s="113"/>
      <c r="P3" s="113"/>
      <c r="Q3" s="113"/>
      <c r="R3" s="113"/>
      <c r="S3" s="113"/>
      <c r="T3" s="113"/>
    </row>
    <row r="4" spans="1:20" ht="162.75" thickBot="1">
      <c r="A4" s="134"/>
      <c r="B4" s="223">
        <f>'2. Options Matrix- Design Comp.'!B4</f>
        <v>1</v>
      </c>
      <c r="C4" s="223"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223"/>
      <c r="E4" s="223"/>
      <c r="F4" s="223"/>
      <c r="G4" s="223"/>
      <c r="H4" s="223"/>
      <c r="I4" s="233"/>
      <c r="J4" s="134"/>
      <c r="K4" s="134"/>
      <c r="L4" s="113"/>
      <c r="M4" s="113"/>
      <c r="N4" s="113"/>
      <c r="O4" s="113"/>
      <c r="P4" s="113"/>
      <c r="Q4" s="113"/>
      <c r="R4" s="113"/>
      <c r="S4" s="113"/>
      <c r="T4" s="113"/>
    </row>
    <row r="5" spans="1:20" ht="108">
      <c r="A5" s="228"/>
      <c r="B5" s="221">
        <f>'2. Options Matrix- Design Comp.'!B5</f>
        <v>1.1</v>
      </c>
      <c r="C5" s="221" t="str">
        <f>'2. Options Matrix- Design Comp.'!C5</f>
        <v>DER market participation approval process</v>
      </c>
      <c r="D5" s="221"/>
      <c r="E5" s="221" t="str">
        <f>'2. Options Matrix- Design Comp.'!E5</f>
        <v>Approved Curtailment Service Provider registration for aggregation or single resource</v>
      </c>
      <c r="F5" s="221" t="str">
        <f>'2. Options Matrix- Design Comp.'!F5</f>
        <v>Wholesale Market Participation Agreement (WMPA) or Interconnection Service Agreement (ISA) per-unit</v>
      </c>
      <c r="G5" s="221" t="str">
        <f>'2. Options Matrix- Design Comp.'!G5</f>
        <v>WMPA or ISA per-unit</v>
      </c>
      <c r="H5" s="221" t="s">
        <v>359</v>
      </c>
      <c r="I5" s="234" t="str">
        <f>'[2]2. Options Matrix- Design Comp.'!I5</f>
        <v>Assuming no transmission impacts, new DER registration process analogous to CSP registration today under "Status Quo Demand Response".  Not filed with FERC. Meet requirements in 1.2
</v>
      </c>
      <c r="J5" s="167"/>
      <c r="K5" s="167"/>
      <c r="L5" s="113"/>
      <c r="M5" s="113"/>
      <c r="N5" s="113"/>
      <c r="O5" s="113"/>
      <c r="P5" s="113"/>
      <c r="Q5" s="113"/>
      <c r="R5" s="113"/>
      <c r="S5" s="113"/>
      <c r="T5" s="113"/>
    </row>
    <row r="6" spans="1:20" ht="186.75" customHeight="1">
      <c r="A6" s="228"/>
      <c r="B6" s="223">
        <f>'2. Options Matrix- Design Comp.'!B6</f>
        <v>1.2</v>
      </c>
      <c r="C6" s="223" t="str">
        <f>'2. Options Matrix- Design Comp.'!C6</f>
        <v>Network engineering study</v>
      </c>
      <c r="D6" s="223"/>
      <c r="E6" s="223" t="str">
        <f>'2. Options Matrix- Design Comp.'!E6</f>
        <v>No PJM study. Possible EDC study per-unit.</v>
      </c>
      <c r="F6" s="223" t="str">
        <f>'2. Options Matrix- Design Comp.'!F6</f>
        <v>On a per-location basis:
WMPA: PJM studies all transmission and some distribution, EDC studies some transmission and all distribution.  
ISA: PJM studies all transmission and all distribution. </v>
      </c>
      <c r="G6" s="223" t="str">
        <f>'2. Options Matrix- Design Comp.'!G6</f>
        <v>On a per-location basis:
WMPA: PJM studies all transmission and some distribution, EDC studies some transmission and all distribution.  
ISA: PJM studies all transmission and all distribution.
</v>
      </c>
      <c r="H6" s="223" t="s">
        <v>294</v>
      </c>
      <c r="I6" s="233" t="str">
        <f>'[2]2. Options Matrix- Design Comp.'!J6</f>
        <v>State-jurisdictional interconnection agreement with PJM study of transmission impacts</v>
      </c>
      <c r="J6" s="134"/>
      <c r="K6" s="134"/>
      <c r="L6" s="113"/>
      <c r="M6" s="113"/>
      <c r="N6" s="113"/>
      <c r="O6" s="113"/>
      <c r="P6" s="113"/>
      <c r="Q6" s="113"/>
      <c r="R6" s="113"/>
      <c r="S6" s="113"/>
      <c r="T6" s="113"/>
    </row>
    <row r="7" spans="2:20" ht="144.75" thickBot="1">
      <c r="B7" s="131">
        <f>'2. Options Matrix- Design Comp.'!B7</f>
        <v>2</v>
      </c>
      <c r="C7" s="134" t="str">
        <f>'2. Options Matrix- Design Comp.'!C7</f>
        <v>Wholesale market measurement, accounting, and associated metering points. </v>
      </c>
      <c r="D7" s="131"/>
      <c r="E7" s="131" t="str">
        <f>'2. Options Matrix- Design Comp.'!E7</f>
        <v>behind the customer meter</v>
      </c>
      <c r="F7" s="131" t="str">
        <f>'2. Options Matrix- Design Comp.'!F7</f>
        <v>Auxiliary connection from generator to load, with appropriate metering and physical switching of generator and load. (E.g., transfer switches for operation only during grid outage).</v>
      </c>
      <c r="G7" s="151" t="str">
        <f>'2. Options Matrix- Design Comp.'!G7</f>
        <v>behind the customer meter. Meter at delivery point.</v>
      </c>
      <c r="H7" s="132"/>
      <c r="I7" s="132" t="str">
        <f>'[2]2. Options Matrix- Design Comp.'!G7</f>
        <v>behind the customer meter. Meter at delivery point.</v>
      </c>
      <c r="J7" s="141"/>
      <c r="K7" s="141"/>
      <c r="L7" s="113"/>
      <c r="M7" s="113"/>
      <c r="N7" s="113"/>
      <c r="O7" s="113"/>
      <c r="P7" s="113"/>
      <c r="Q7" s="113"/>
      <c r="R7" s="113"/>
      <c r="S7" s="113"/>
      <c r="T7" s="113"/>
    </row>
    <row r="8" spans="1:20" ht="126">
      <c r="A8" s="262" t="s">
        <v>249</v>
      </c>
      <c r="B8" s="167" t="str">
        <f>'2. Options Matrix- Design Comp.'!B8</f>
        <v>2A.1</v>
      </c>
      <c r="C8" s="167" t="str">
        <f>'2. Options Matrix- Design Comp.'!C8</f>
        <v>PJM Ancillary Services: Method to measure wholesale activity and performance                                                                                                 
Note: PJM Ancillary Services are wholesale only, no need to distinguish wholesale from retail        </v>
      </c>
      <c r="D8" s="167"/>
      <c r="E8" s="167" t="str">
        <f>'2. Options Matrix- Design Comp.'!E8</f>
        <v>Synch Reserve: Customer baseline 
Regulation: Direct reading of load meter, or submeter where approved</v>
      </c>
      <c r="F8" s="167" t="str">
        <f>'2. Options Matrix- Design Comp.'!F8</f>
        <v>N/A</v>
      </c>
      <c r="G8" s="168" t="str">
        <f>'2. Options Matrix- Design Comp.'!G8</f>
        <v>Injections at the POI measured for performance</v>
      </c>
      <c r="H8" s="181" t="s">
        <v>324</v>
      </c>
      <c r="I8" s="181" t="str">
        <f>'[2]2. Options Matrix- Design Comp.'!J8</f>
        <v>SR: injection increase/load drop from Event Time +/-1 minute to Event Time + 10 +/- 1 minute.
Regulation： Direct read of injection/loads at POI, or submeter where approved.</v>
      </c>
      <c r="J8" s="166"/>
      <c r="K8" s="166"/>
      <c r="L8" s="113"/>
      <c r="M8" s="113"/>
      <c r="N8" s="113"/>
      <c r="O8" s="113"/>
      <c r="P8" s="113"/>
      <c r="Q8" s="113"/>
      <c r="R8" s="113"/>
      <c r="S8" s="113"/>
      <c r="T8" s="113"/>
    </row>
    <row r="9" spans="1:20" ht="144">
      <c r="A9" s="263"/>
      <c r="B9" s="134" t="str">
        <f>'2. Options Matrix- Design Comp.'!B9</f>
        <v>2A.2</v>
      </c>
      <c r="C9" s="134" t="str">
        <f>'2. Options Matrix- Design Comp.'!C9</f>
        <v>PJM Energy Market: Method to measure wholesale energy vs ordinary end-use retail energy (e.g. kWh / MWh)</v>
      </c>
      <c r="D9" s="134"/>
      <c r="E9" s="134" t="str">
        <f>'2. Options Matrix- Design Comp.'!E9</f>
        <v>Customer Baseline layers wholesale on top of retail (no exports allowed)</v>
      </c>
      <c r="F9" s="134" t="str">
        <f>'2. Options Matrix- Design Comp.'!F9</f>
        <v>N/A</v>
      </c>
      <c r="G9" s="151" t="str">
        <f>'2. Options Matrix- Design Comp.'!G9</f>
        <v>Withdrawals are retail, injections are wholesale</v>
      </c>
      <c r="H9" s="165" t="s">
        <v>372</v>
      </c>
      <c r="I9" s="165" t="str">
        <f>'[2]2. Options Matrix- Design Comp.'!K9</f>
        <v>Existing DR measurements for load reductions, existing Gen measurements for injections</v>
      </c>
      <c r="J9" s="134"/>
      <c r="K9" s="134"/>
      <c r="L9" s="113"/>
      <c r="M9" s="113"/>
      <c r="N9" s="113"/>
      <c r="O9" s="113"/>
      <c r="P9" s="113"/>
      <c r="Q9" s="113"/>
      <c r="R9" s="113"/>
      <c r="S9" s="113"/>
      <c r="T9" s="113"/>
    </row>
    <row r="10" spans="1:20" ht="90">
      <c r="A10" s="263"/>
      <c r="B10" s="134" t="str">
        <f>'2. Options Matrix- Design Comp.'!B10</f>
        <v>2A.3</v>
      </c>
      <c r="C10" s="134" t="str">
        <f>'2. Options Matrix- Design Comp.'!C10</f>
        <v>Method to measure self-supplied station power vs. retail-purchased station power.</v>
      </c>
      <c r="D10" s="134"/>
      <c r="E10" s="134" t="str">
        <f>'2. Options Matrix- Design Comp.'!E10</f>
        <v>None</v>
      </c>
      <c r="F10" s="134" t="str">
        <f>'2. Options Matrix- Design Comp.'!F10</f>
        <v>N/A</v>
      </c>
      <c r="G10" s="151" t="str">
        <f>'2. Options Matrix- Design Comp.'!G10</f>
        <v>No remote or interremopral self-supply of station power unless specially arranged with EDC. </v>
      </c>
      <c r="H10" s="183" t="s">
        <v>309</v>
      </c>
      <c r="I10" s="165" t="s">
        <v>163</v>
      </c>
      <c r="J10" s="134"/>
      <c r="K10" s="134"/>
      <c r="L10" s="113"/>
      <c r="M10" s="113"/>
      <c r="N10" s="113"/>
      <c r="O10" s="113"/>
      <c r="P10" s="113"/>
      <c r="Q10" s="113"/>
      <c r="R10" s="113"/>
      <c r="S10" s="113"/>
      <c r="T10" s="113"/>
    </row>
    <row r="11" spans="1:20" ht="72.75" thickBot="1">
      <c r="A11" s="264"/>
      <c r="B11" s="172" t="str">
        <f>'2. Options Matrix- Design Comp.'!B11</f>
        <v>2A.4</v>
      </c>
      <c r="C11" s="172" t="str">
        <f>'2. Options Matrix- Design Comp.'!C11</f>
        <v>Method to separate and measure retail vs. wholesale activity (CAPACITY) Parking Lot</v>
      </c>
      <c r="D11" s="172"/>
      <c r="E11" s="172" t="str">
        <f>'2. Options Matrix- Design Comp.'!E11</f>
        <v>Customer Baseline layers wholesale on top of retail (no exports allowed)</v>
      </c>
      <c r="F11" s="172" t="str">
        <f>'2. Options Matrix- Design Comp.'!F11</f>
        <v>N/A</v>
      </c>
      <c r="G11" s="173" t="str">
        <f>'2. Options Matrix- Design Comp.'!G11</f>
        <v>Imports are retail, exports are wholesale</v>
      </c>
      <c r="H11" s="182" t="s">
        <v>30</v>
      </c>
      <c r="I11" s="182" t="str">
        <f>'[2]2. Options Matrix- Design Comp.'!H11</f>
        <v>Energy sales are wholesale.
Energy purchases for charging storage become wholesale if energy is resold into wholesale market.
All other purchases are retail.</v>
      </c>
      <c r="J11" s="172"/>
      <c r="K11" s="172"/>
      <c r="L11" s="113"/>
      <c r="M11" s="113"/>
      <c r="N11" s="113"/>
      <c r="O11" s="113"/>
      <c r="P11" s="113"/>
      <c r="Q11" s="113"/>
      <c r="R11" s="113"/>
      <c r="S11" s="113"/>
      <c r="T11" s="113"/>
    </row>
    <row r="12" spans="1:20" ht="108.75" thickBot="1">
      <c r="A12" s="262" t="s">
        <v>263</v>
      </c>
      <c r="B12" s="167" t="str">
        <f>'2. Options Matrix- Design Comp.'!B12</f>
        <v>2B.1</v>
      </c>
      <c r="C12" s="167" t="str">
        <f>'2. Options Matrix- Design Comp.'!C12</f>
        <v>PJM Ancillary Services: Method to measure wholesale activity and performance                                                                                                 
Note: PJM Ancillary Services are wholesale only, no need to distinguish wholesale from retail        </v>
      </c>
      <c r="D12" s="167"/>
      <c r="E12" s="167" t="str">
        <f>'2. Options Matrix- Design Comp.'!E12</f>
        <v>N/A</v>
      </c>
      <c r="F12" s="167" t="str">
        <f>'2. Options Matrix- Design Comp.'!F12</f>
        <v>Point of interconnection meter</v>
      </c>
      <c r="G12" s="168" t="str">
        <f>'2. Options Matrix- Design Comp.'!G12</f>
        <v>N/A</v>
      </c>
      <c r="H12" s="181" t="s">
        <v>308</v>
      </c>
      <c r="I12" s="181" t="s">
        <v>369</v>
      </c>
      <c r="J12" s="166"/>
      <c r="K12" s="166"/>
      <c r="L12" s="113"/>
      <c r="M12" s="113"/>
      <c r="N12" s="113"/>
      <c r="O12" s="113"/>
      <c r="P12" s="113"/>
      <c r="Q12" s="113"/>
      <c r="R12" s="113"/>
      <c r="S12" s="113"/>
      <c r="T12" s="113"/>
    </row>
    <row r="13" spans="1:20" ht="198.75" thickBot="1">
      <c r="A13" s="263"/>
      <c r="B13" s="135" t="str">
        <f>'2. Options Matrix- Design Comp.'!B13</f>
        <v>2B.2</v>
      </c>
      <c r="C13" s="134" t="str">
        <f>'2. Options Matrix- Design Comp.'!C13</f>
        <v>Method to measure retail vs. wholesale energy for primarily front of the meter resources that occasionally serve load </v>
      </c>
      <c r="D13" s="134"/>
      <c r="E13" s="134" t="str">
        <f>'2. Options Matrix- Design Comp.'!E13</f>
        <v>N/A</v>
      </c>
      <c r="F13" s="134" t="str">
        <f>'2. Options Matrix- Design Comp.'!F13</f>
        <v>Station Power, provided that on-site non-station power load only served during grid outage</v>
      </c>
      <c r="G13" s="151" t="str">
        <f>'2. Options Matrix- Design Comp.'!G13</f>
        <v>N/A</v>
      </c>
      <c r="H13" s="165" t="s">
        <v>310</v>
      </c>
      <c r="I13" s="181" t="s">
        <v>369</v>
      </c>
      <c r="J13" s="134"/>
      <c r="K13" s="134"/>
      <c r="L13" s="113"/>
      <c r="M13" s="113"/>
      <c r="N13" s="113"/>
      <c r="O13" s="113"/>
      <c r="P13" s="113"/>
      <c r="Q13" s="113"/>
      <c r="R13" s="113"/>
      <c r="S13" s="113"/>
      <c r="T13" s="113"/>
    </row>
    <row r="14" spans="1:20" ht="108.75" thickBot="1">
      <c r="A14" s="264"/>
      <c r="B14" s="172" t="str">
        <f>'2. Options Matrix- Design Comp.'!B14</f>
        <v>2B.3</v>
      </c>
      <c r="C14" s="172" t="str">
        <f>'2. Options Matrix- Design Comp.'!C14</f>
        <v>Method to separate and measure retail vs. wholesale activity (CAPACITY) Parking Lot</v>
      </c>
      <c r="D14" s="172"/>
      <c r="E14" s="172" t="str">
        <f>'2. Options Matrix- Design Comp.'!E14</f>
        <v>N/A</v>
      </c>
      <c r="F14" s="172" t="str">
        <f>'2. Options Matrix- Design Comp.'!F14</f>
        <v>Appropriate metering and physical switching from wholesale connection to retail connection
</v>
      </c>
      <c r="G14" s="173" t="str">
        <f>'2. Options Matrix- Design Comp.'!G14</f>
        <v>N/A</v>
      </c>
      <c r="H14" s="182" t="s">
        <v>30</v>
      </c>
      <c r="I14" s="181" t="s">
        <v>369</v>
      </c>
      <c r="J14" s="172"/>
      <c r="K14" s="172"/>
      <c r="L14" s="113"/>
      <c r="M14" s="113"/>
      <c r="N14" s="113"/>
      <c r="O14" s="113"/>
      <c r="P14" s="113"/>
      <c r="Q14" s="113"/>
      <c r="R14" s="113"/>
      <c r="S14" s="113"/>
      <c r="T14" s="113"/>
    </row>
    <row r="15" spans="1:20" ht="90.75" thickBot="1">
      <c r="A15" s="227"/>
      <c r="B15" s="131">
        <f>'2. Options Matrix- Design Comp.'!B15</f>
        <v>3</v>
      </c>
      <c r="C15" s="134" t="str">
        <f>'2. Options Matrix- Design Comp.'!C15</f>
        <v>Aggregation rules (per-unit size = "maximum market offer quantity" as implied in Section 2A/B.1 and 2A/B.2)
</v>
      </c>
      <c r="D15" s="131"/>
      <c r="E15" s="131"/>
      <c r="F15" s="131"/>
      <c r="G15" s="151"/>
      <c r="H15" s="132"/>
      <c r="I15" s="181" t="s">
        <v>369</v>
      </c>
      <c r="J15" s="131"/>
      <c r="K15" s="131"/>
      <c r="L15" s="113"/>
      <c r="M15" s="113"/>
      <c r="N15" s="113"/>
      <c r="O15" s="113"/>
      <c r="P15" s="113"/>
      <c r="Q15" s="113"/>
      <c r="R15" s="113"/>
      <c r="S15" s="113"/>
      <c r="T15" s="113"/>
    </row>
    <row r="16" spans="1:20" ht="114.75" customHeight="1" thickBot="1">
      <c r="A16" s="266" t="s">
        <v>352</v>
      </c>
      <c r="B16" s="131">
        <f>'2. Options Matrix- Design Comp.'!B16</f>
        <v>3.1</v>
      </c>
      <c r="C16" s="131" t="str">
        <f>'2. Options Matrix- Design Comp.'!C16</f>
        <v>Size-related rules for aggregation to meet minimum market size threshold of 100 kW (many to one)</v>
      </c>
      <c r="D16" s="131"/>
      <c r="E16" s="131" t="str">
        <f>'2. Options Matrix- Design Comp.'!E16</f>
        <v>No minimum DER size. Max of one 100+ kW DER per aggregate. Minimum aggregate size of 100 kW.</v>
      </c>
      <c r="F16" s="131" t="str">
        <f>'2. Options Matrix- Design Comp.'!F16</f>
        <v>No minimum DER size. No maximum aggregate size. Minimum aggregate size of 100 kW.</v>
      </c>
      <c r="G16" s="151" t="str">
        <f>'2. Options Matrix- Design Comp.'!G16</f>
        <v>No minimum DER size. No maximum aggregate size. Minimum aggregate size of 100 kW.</v>
      </c>
      <c r="H16" s="132" t="s">
        <v>311</v>
      </c>
      <c r="I16" s="181" t="s">
        <v>369</v>
      </c>
      <c r="J16" s="131"/>
      <c r="K16" s="131"/>
      <c r="L16" s="113"/>
      <c r="M16" s="113"/>
      <c r="N16" s="113"/>
      <c r="O16" s="113"/>
      <c r="P16" s="113"/>
      <c r="Q16" s="113"/>
      <c r="R16" s="113"/>
      <c r="S16" s="113"/>
      <c r="T16" s="113"/>
    </row>
    <row r="17" spans="1:20" ht="54.75" thickBot="1">
      <c r="A17" s="266"/>
      <c r="B17" s="131">
        <f>'2. Options Matrix- Design Comp.'!B17</f>
        <v>3.2</v>
      </c>
      <c r="C17" s="134" t="str">
        <f>'2. Options Matrix- Design Comp.'!C17</f>
        <v>Size-related rules for aggregation related to maximum market size limit</v>
      </c>
      <c r="D17" s="134"/>
      <c r="E17" s="134" t="str">
        <f>'2. Options Matrix- Design Comp.'!E17</f>
        <v> No maximum aggregate size</v>
      </c>
      <c r="F17" s="134" t="str">
        <f>'2. Options Matrix- Design Comp.'!F17</f>
        <v>No maximum aggregate size.</v>
      </c>
      <c r="G17" s="151" t="str">
        <f>'2. Options Matrix- Design Comp.'!G17</f>
        <v> No maximum aggregate size.</v>
      </c>
      <c r="H17" s="165" t="s">
        <v>312</v>
      </c>
      <c r="I17" s="181" t="s">
        <v>369</v>
      </c>
      <c r="J17" s="134"/>
      <c r="K17" s="142"/>
      <c r="L17" s="113"/>
      <c r="M17" s="113"/>
      <c r="N17" s="113"/>
      <c r="O17" s="113"/>
      <c r="P17" s="113"/>
      <c r="Q17" s="113"/>
      <c r="R17" s="113"/>
      <c r="S17" s="113"/>
      <c r="T17" s="113"/>
    </row>
    <row r="18" spans="1:20" ht="90.75" thickBot="1">
      <c r="A18" s="266"/>
      <c r="B18" s="131">
        <f>'2. Options Matrix- Design Comp.'!B18</f>
        <v>3.3</v>
      </c>
      <c r="C18" s="131" t="str">
        <f>'2. Options Matrix- Design Comp.'!C18</f>
        <v>Location-related rules for aggregation to meet minimum market size threshold of 100 kW (many to one)
</v>
      </c>
      <c r="D18" s="131"/>
      <c r="E18" s="131" t="str">
        <f>'2. Options Matrix- Design Comp.'!E18</f>
        <v>Generally follows locational features of market. Generally by EDC, in some cases by LSE or by node</v>
      </c>
      <c r="F18" s="131" t="str">
        <f>'2. Options Matrix- Design Comp.'!F18</f>
        <v>Same electrical location</v>
      </c>
      <c r="G18" s="151" t="str">
        <f>'2. Options Matrix- Design Comp.'!G18</f>
        <v>Same electrical location</v>
      </c>
      <c r="H18" s="132" t="s">
        <v>313</v>
      </c>
      <c r="I18" s="181" t="s">
        <v>369</v>
      </c>
      <c r="J18" s="131"/>
      <c r="K18" s="131"/>
      <c r="L18" s="113"/>
      <c r="M18" s="113"/>
      <c r="N18" s="113"/>
      <c r="O18" s="113"/>
      <c r="P18" s="113"/>
      <c r="Q18" s="113"/>
      <c r="R18" s="113"/>
      <c r="S18" s="113"/>
      <c r="T18" s="113"/>
    </row>
    <row r="19" spans="1:20" ht="216">
      <c r="A19" s="266"/>
      <c r="B19" s="131">
        <f>'2. Options Matrix- Design Comp.'!B19</f>
        <v>3.4</v>
      </c>
      <c r="C19" s="134" t="str">
        <f>'2. Options Matrix- Design Comp.'!C19</f>
        <v>Ancillary Services: rules for aggregation for PJM market Performance Compliance purposes</v>
      </c>
      <c r="D19" s="134"/>
      <c r="E19" s="134"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134" t="str">
        <f>'2. Options Matrix- Design Comp.'!F19</f>
        <v>SR: &lt;description pending&gt;
Reg: generic rules for market (e.g., resource specific or Performance Group)</v>
      </c>
      <c r="G19" s="151" t="str">
        <f>'2. Options Matrix- Design Comp.'!G19</f>
        <v>SR: &lt;description pending&gt;
Reg: generic rules for market (e.g., resource specific or Performance Group)</v>
      </c>
      <c r="H19" s="165" t="s">
        <v>314</v>
      </c>
      <c r="I19" s="181" t="s">
        <v>369</v>
      </c>
      <c r="J19" s="131"/>
      <c r="K19" s="141"/>
      <c r="L19" s="113"/>
      <c r="M19" s="113"/>
      <c r="N19" s="113"/>
      <c r="O19" s="113"/>
      <c r="P19" s="113"/>
      <c r="Q19" s="113"/>
      <c r="R19" s="113"/>
      <c r="S19" s="113"/>
      <c r="T19" s="113"/>
    </row>
    <row r="20" spans="2:20" ht="18">
      <c r="B20" s="131">
        <f>'2. Options Matrix- Design Comp.'!B20</f>
        <v>4</v>
      </c>
      <c r="C20" s="134" t="str">
        <f>'2. Options Matrix- Design Comp.'!C20</f>
        <v>Approval processes</v>
      </c>
      <c r="D20" s="134"/>
      <c r="E20" s="134"/>
      <c r="F20" s="134"/>
      <c r="G20" s="151"/>
      <c r="H20" s="165"/>
      <c r="I20" s="165"/>
      <c r="J20" s="131"/>
      <c r="K20" s="141"/>
      <c r="L20" s="113"/>
      <c r="M20" s="113"/>
      <c r="N20" s="113"/>
      <c r="O20" s="113"/>
      <c r="P20" s="113"/>
      <c r="Q20" s="113"/>
      <c r="R20" s="113"/>
      <c r="S20" s="113"/>
      <c r="T20" s="113"/>
    </row>
    <row r="21" spans="2:20" ht="18">
      <c r="B21" s="131">
        <f>'2. Options Matrix- Design Comp.'!B21</f>
        <v>4.1</v>
      </c>
      <c r="C21" s="134" t="str">
        <f>'2. Options Matrix- Design Comp.'!C21</f>
        <v>DER unit approval process</v>
      </c>
      <c r="D21" s="134"/>
      <c r="E21" s="134"/>
      <c r="F21" s="134"/>
      <c r="G21" s="151"/>
      <c r="H21" s="165" t="s">
        <v>315</v>
      </c>
      <c r="I21" s="165"/>
      <c r="J21" s="132"/>
      <c r="K21" s="132"/>
      <c r="L21" s="113"/>
      <c r="M21" s="113"/>
      <c r="N21" s="113"/>
      <c r="O21" s="113"/>
      <c r="P21" s="113"/>
      <c r="Q21" s="113"/>
      <c r="R21" s="113"/>
      <c r="S21" s="113"/>
      <c r="T21" s="113"/>
    </row>
    <row r="22" spans="2:20" ht="18">
      <c r="B22" s="131">
        <f>'2. Options Matrix- Design Comp.'!B22</f>
        <v>4.2</v>
      </c>
      <c r="C22" s="134" t="str">
        <f>'2. Options Matrix- Design Comp.'!C22</f>
        <v>Aggregation approval process</v>
      </c>
      <c r="D22" s="134"/>
      <c r="E22" s="134"/>
      <c r="F22" s="134"/>
      <c r="G22" s="151"/>
      <c r="H22" s="165" t="s">
        <v>316</v>
      </c>
      <c r="I22" s="165"/>
      <c r="J22" s="131"/>
      <c r="K22" s="141"/>
      <c r="L22" s="113"/>
      <c r="M22" s="113"/>
      <c r="N22" s="113"/>
      <c r="O22" s="113"/>
      <c r="P22" s="113"/>
      <c r="Q22" s="113"/>
      <c r="R22" s="113"/>
      <c r="S22" s="113"/>
      <c r="T22" s="113"/>
    </row>
    <row r="23" spans="2:20" ht="162">
      <c r="B23" s="131">
        <f>'2. Options Matrix- Design Comp.'!B23</f>
        <v>4.3</v>
      </c>
      <c r="C23" s="134" t="str">
        <f>'2. Options Matrix- Design Comp.'!C23</f>
        <v>Who ensures each site is properly implemented for metering configuration and meter data arithmetic?
Which jurisdiction oversees appropriate metering configuration,  implementation, and meter data arithmetic?</v>
      </c>
      <c r="D23" s="134"/>
      <c r="E23" s="134" t="str">
        <f>'2. Options Matrix- Design Comp.'!E23</f>
        <v>PJM responsibility</v>
      </c>
      <c r="F23" s="131" t="str">
        <f>'2. Options Matrix- Design Comp.'!F23</f>
        <v>N/A</v>
      </c>
      <c r="G23" s="151" t="str">
        <f>'2. Options Matrix- Design Comp.'!G23</f>
        <v>Interconnecting TO (or EDC) ensures each site is properly implemented under jurisdictional oversight as per the interconnection agreement.</v>
      </c>
      <c r="H23" s="165" t="s">
        <v>353</v>
      </c>
      <c r="I23" s="165" t="str">
        <f>E23</f>
        <v>PJM responsibility</v>
      </c>
      <c r="J23" s="131"/>
      <c r="K23" s="141"/>
      <c r="L23" s="113"/>
      <c r="M23" s="113"/>
      <c r="N23" s="113"/>
      <c r="O23" s="113"/>
      <c r="P23" s="113"/>
      <c r="Q23" s="113"/>
      <c r="R23" s="113"/>
      <c r="S23" s="113"/>
      <c r="T23" s="113"/>
    </row>
    <row r="24" spans="2:20" ht="72">
      <c r="B24" s="131">
        <f>'2. Options Matrix- Design Comp.'!B24</f>
        <v>5</v>
      </c>
      <c r="C24" s="131" t="str">
        <f>'2. Options Matrix- Design Comp.'!C24</f>
        <v>Delegation of market relationship: unit owner&lt;&gt; PJM (presence of intermediary)</v>
      </c>
      <c r="D24" s="131"/>
      <c r="E24" s="131" t="str">
        <f>'2. Options Matrix- Design Comp.'!E24</f>
        <v>Curtailment Service Provider always represents DR in market</v>
      </c>
      <c r="F24" s="131" t="str">
        <f>'2. Options Matrix- Design Comp.'!F24</f>
        <v>Marketer may represent DER in market through commercial arrangements</v>
      </c>
      <c r="G24" s="151" t="str">
        <f>'2. Options Matrix- Design Comp.'!G24</f>
        <v>Marketer may represent DER in market through commercial arrangements</v>
      </c>
      <c r="H24" s="132" t="s">
        <v>317</v>
      </c>
      <c r="I24" s="132" t="str">
        <f>'[2]2. Options Matrix- Design Comp.'!H24</f>
        <v>DER Provider always represents DER in market (analogous to Status Quo Demand Response)
</v>
      </c>
      <c r="J24" s="131"/>
      <c r="K24" s="131"/>
      <c r="L24" s="113"/>
      <c r="M24" s="113"/>
      <c r="N24" s="113"/>
      <c r="O24" s="113"/>
      <c r="P24" s="113"/>
      <c r="Q24" s="113"/>
      <c r="R24" s="113"/>
      <c r="S24" s="113"/>
      <c r="T24" s="113"/>
    </row>
    <row r="25" spans="2:20" ht="108">
      <c r="B25" s="131">
        <f>'2. Options Matrix- Design Comp.'!B25</f>
        <v>6</v>
      </c>
      <c r="C25" s="134" t="str">
        <f>'2. Options Matrix- Design Comp.'!C25</f>
        <v>Hardware requirements for meter and related hardware (for market participation)
</v>
      </c>
      <c r="D25" s="131"/>
      <c r="E25" s="131" t="str">
        <f>'2. Options Matrix- Design Comp.'!E25</f>
        <v>Existing retail meter, except where approved, a PJM-spec sub meter. Reg requires real-time metering and comms. </v>
      </c>
      <c r="F25" s="131" t="str">
        <f>'2. Options Matrix- Design Comp.'!F25</f>
        <v>Meter that meets PJM spec; SCADA that meets TO spec.  Reg and Capacity requires real-time metering and comms. </v>
      </c>
      <c r="G25" s="151" t="str">
        <f>'2. Options Matrix- Design Comp.'!G25</f>
        <v>Meter that meets PJM spec; SCADA that meets TO spec.  Reg and Capacity requires real-time metering and comms. </v>
      </c>
      <c r="H25" s="132" t="s">
        <v>315</v>
      </c>
      <c r="I25" s="132" t="str">
        <f>'[2]2. Options Matrix- Design Comp.'!M25</f>
        <v>Meter that meets PJM spec, may be existing retail meter if capable. Reg and Capacity require real-time metering and comms.</v>
      </c>
      <c r="J25" s="132"/>
      <c r="K25" s="132"/>
      <c r="L25" s="113"/>
      <c r="M25" s="113"/>
      <c r="N25" s="113"/>
      <c r="O25" s="113"/>
      <c r="P25" s="113"/>
      <c r="Q25" s="113"/>
      <c r="R25" s="113"/>
      <c r="S25" s="113"/>
      <c r="T25" s="113"/>
    </row>
    <row r="26" spans="2:20" ht="36">
      <c r="B26" s="135">
        <f>'2. Options Matrix- Design Comp.'!B26</f>
        <v>7</v>
      </c>
      <c r="C26" s="134" t="str">
        <f>'2. Options Matrix- Design Comp.'!C26</f>
        <v>Framework (participation model)
</v>
      </c>
      <c r="D26" s="131"/>
      <c r="E26" s="131" t="str">
        <f>'2. Options Matrix- Design Comp.'!E26</f>
        <v>DR</v>
      </c>
      <c r="F26" s="131" t="str">
        <f>'2. Options Matrix- Design Comp.'!F26</f>
        <v>Generation</v>
      </c>
      <c r="G26" s="151" t="str">
        <f>'2. Options Matrix- Design Comp.'!G26</f>
        <v>Generation</v>
      </c>
      <c r="H26" s="132" t="s">
        <v>319</v>
      </c>
      <c r="I26" s="176" t="str">
        <f>'[2]2. Options Matrix- Design Comp.'!J26</f>
        <v>Integrated Resource</v>
      </c>
      <c r="J26" s="176"/>
      <c r="K26" s="133"/>
      <c r="L26" s="113"/>
      <c r="M26" s="113"/>
      <c r="N26" s="113"/>
      <c r="O26" s="113"/>
      <c r="P26" s="113"/>
      <c r="Q26" s="113"/>
      <c r="R26" s="113"/>
      <c r="S26" s="113"/>
      <c r="T26" s="113"/>
    </row>
    <row r="27" spans="2:20" ht="54">
      <c r="B27" s="135">
        <f>'2. Options Matrix- Design Comp.'!B27</f>
        <v>8</v>
      </c>
      <c r="C27" s="134" t="str">
        <f>'2. Options Matrix- Design Comp.'!C27</f>
        <v>Wholesale DER observability requirements when performing non-wholesale activity</v>
      </c>
      <c r="D27" s="131"/>
      <c r="E27" s="131" t="str">
        <f>'2. Options Matrix- Design Comp.'!E27</f>
        <v>&lt;&lt;DAILY?&gt;&gt; Report  curtailment for emergency DR</v>
      </c>
      <c r="F27" s="131" t="str">
        <f>'2. Options Matrix- Design Comp.'!F27</f>
        <v>None</v>
      </c>
      <c r="G27" s="151" t="str">
        <f>'2. Options Matrix- Design Comp.'!G27</f>
        <v>None</v>
      </c>
      <c r="H27" s="132" t="s">
        <v>320</v>
      </c>
      <c r="I27" s="176" t="s">
        <v>320</v>
      </c>
      <c r="J27" s="133"/>
      <c r="K27" s="133"/>
      <c r="L27" s="113"/>
      <c r="M27" s="113"/>
      <c r="N27" s="113"/>
      <c r="O27" s="113"/>
      <c r="P27" s="113"/>
      <c r="Q27" s="113"/>
      <c r="R27" s="113"/>
      <c r="S27" s="113"/>
      <c r="T27" s="113"/>
    </row>
    <row r="28" spans="2:20" s="114" customFormat="1" ht="90">
      <c r="B28" s="135">
        <v>9</v>
      </c>
      <c r="C28" s="134" t="str">
        <f>'2. Options Matrix- Design Comp.'!C28</f>
        <v>RERRA (Relevant Electric Retail Regulatory Authority) coordination</v>
      </c>
      <c r="D28" s="131"/>
      <c r="E28" s="131"/>
      <c r="F28" s="131"/>
      <c r="G28" s="151"/>
      <c r="H28" s="176" t="s">
        <v>320</v>
      </c>
      <c r="I28" s="176" t="str">
        <f>'[2]2. Options Matrix- Design Comp.'!J29</f>
        <v>Distribution interconnection occurs outside PJM process under RERRA jurisdiction. Courtesy copies of metering configuration sent to any entity administering RECS/SRECS/etc  (GADs stuff) for DER site.</v>
      </c>
      <c r="J28" s="133"/>
      <c r="K28" s="133"/>
      <c r="L28" s="113"/>
      <c r="M28" s="113"/>
      <c r="N28" s="113"/>
      <c r="O28" s="113"/>
      <c r="P28" s="113"/>
      <c r="Q28" s="113"/>
      <c r="R28" s="113"/>
      <c r="S28" s="113"/>
      <c r="T28" s="113"/>
    </row>
    <row r="29" spans="2:20" s="114" customFormat="1" ht="54">
      <c r="B29" s="135">
        <v>10</v>
      </c>
      <c r="C29" s="134" t="str">
        <f>'2. Options Matrix- Design Comp.'!C29</f>
        <v>EDC Coordination</v>
      </c>
      <c r="D29" s="131"/>
      <c r="E29" s="131" t="str">
        <f>'2. Options Matrix- Design Comp.'!E29</f>
        <v>Via TO coordination and PJM Emergencies Procedures page</v>
      </c>
      <c r="F29" s="131" t="str">
        <f>'2. Options Matrix- Design Comp.'!F29</f>
        <v>By telephone via TO or via Market Seller</v>
      </c>
      <c r="G29" s="151" t="str">
        <f>'2. Options Matrix- Design Comp.'!G29</f>
        <v>By telephone via TO or via Market Seller</v>
      </c>
      <c r="H29" s="176" t="s">
        <v>322</v>
      </c>
      <c r="I29" s="176" t="s">
        <v>320</v>
      </c>
      <c r="J29" s="133"/>
      <c r="K29" s="133"/>
      <c r="L29" s="113"/>
      <c r="M29" s="113"/>
      <c r="N29" s="113"/>
      <c r="O29" s="113"/>
      <c r="P29" s="113"/>
      <c r="Q29" s="113"/>
      <c r="R29" s="113"/>
      <c r="S29" s="113"/>
      <c r="T29" s="113"/>
    </row>
    <row r="30" spans="2:20" s="114" customFormat="1" ht="126">
      <c r="B30" s="135">
        <v>11</v>
      </c>
      <c r="C30" s="134" t="s">
        <v>360</v>
      </c>
      <c r="D30" s="131"/>
      <c r="E30" s="131" t="str">
        <f>'2. Options Matrix- Design Comp.'!E30</f>
        <v>NA</v>
      </c>
      <c r="F30" s="131" t="str">
        <f>'2. Options Matrix- Design Comp.'!F30</f>
        <v>NA</v>
      </c>
      <c r="G30" s="151" t="str">
        <f>'2. Options Matrix- Design Comp.'!G30</f>
        <v>NA</v>
      </c>
      <c r="H30" s="176" t="s">
        <v>323</v>
      </c>
      <c r="I30" s="176" t="str">
        <f>'[2]2. Options Matrix- Design Comp.'!O31</f>
        <v>Energy settled partially as load offset and partially as generation.
PJM charges offset net metering and inadvertant retail purchases of charging energy.
Cost based offer rules</v>
      </c>
      <c r="J30" s="176"/>
      <c r="K30" s="176"/>
      <c r="L30" s="113"/>
      <c r="M30" s="113"/>
      <c r="N30" s="113"/>
      <c r="O30" s="113"/>
      <c r="P30" s="113"/>
      <c r="Q30" s="113"/>
      <c r="R30" s="113"/>
      <c r="S30" s="113"/>
      <c r="T30" s="113"/>
    </row>
    <row r="31" spans="2:20" s="114" customFormat="1" ht="18">
      <c r="B31" s="136"/>
      <c r="C31" s="137"/>
      <c r="D31" s="141"/>
      <c r="E31" s="141"/>
      <c r="F31" s="141"/>
      <c r="G31" s="141"/>
      <c r="H31" s="141"/>
      <c r="I31" s="138"/>
      <c r="J31" s="138"/>
      <c r="K31" s="138"/>
      <c r="L31" s="113"/>
      <c r="M31" s="113"/>
      <c r="N31" s="113"/>
      <c r="O31" s="113"/>
      <c r="P31" s="113"/>
      <c r="Q31" s="113"/>
      <c r="R31" s="113"/>
      <c r="S31" s="113"/>
      <c r="T31" s="113"/>
    </row>
    <row r="32" spans="2:20" s="114" customFormat="1" ht="18">
      <c r="B32" s="141"/>
      <c r="C32" s="141"/>
      <c r="D32" s="141"/>
      <c r="E32" s="141"/>
      <c r="F32" s="141"/>
      <c r="G32" s="141"/>
      <c r="H32" s="141"/>
      <c r="I32" s="141"/>
      <c r="J32" s="141"/>
      <c r="K32" s="141"/>
      <c r="L32" s="113"/>
      <c r="M32" s="113"/>
      <c r="N32" s="113"/>
      <c r="O32" s="113"/>
      <c r="P32" s="113"/>
      <c r="Q32" s="113"/>
      <c r="R32" s="113"/>
      <c r="S32" s="113"/>
      <c r="T32" s="113"/>
    </row>
    <row r="33" spans="2:20" s="114" customFormat="1" ht="12.75">
      <c r="B33" s="108"/>
      <c r="C33" s="108"/>
      <c r="D33" s="112"/>
      <c r="E33" s="112"/>
      <c r="F33" s="112"/>
      <c r="G33" s="112"/>
      <c r="H33" s="112"/>
      <c r="I33" s="112"/>
      <c r="J33" s="112"/>
      <c r="K33" s="112"/>
      <c r="L33" s="113"/>
      <c r="M33" s="113"/>
      <c r="N33" s="113"/>
      <c r="O33" s="113"/>
      <c r="P33" s="113"/>
      <c r="Q33" s="113"/>
      <c r="R33" s="113"/>
      <c r="S33" s="113"/>
      <c r="T33" s="113"/>
    </row>
    <row r="34" spans="2:20" ht="12.75">
      <c r="B34" s="108"/>
      <c r="C34" s="108"/>
      <c r="D34" s="112"/>
      <c r="E34" s="112"/>
      <c r="F34" s="112"/>
      <c r="G34" s="112"/>
      <c r="H34" s="112"/>
      <c r="I34" s="112"/>
      <c r="J34" s="112"/>
      <c r="K34" s="112"/>
      <c r="L34" s="113"/>
      <c r="M34" s="113"/>
      <c r="N34" s="113"/>
      <c r="O34" s="113"/>
      <c r="P34" s="113"/>
      <c r="Q34" s="113"/>
      <c r="R34" s="113"/>
      <c r="S34" s="113"/>
      <c r="T34" s="113"/>
    </row>
    <row r="35" spans="2:20" ht="12.75">
      <c r="B35" s="108"/>
      <c r="C35" s="108"/>
      <c r="D35" s="112"/>
      <c r="E35" s="112"/>
      <c r="F35" s="112"/>
      <c r="G35" s="112"/>
      <c r="H35" s="112"/>
      <c r="I35" s="112"/>
      <c r="J35" s="112"/>
      <c r="K35" s="112"/>
      <c r="L35" s="113"/>
      <c r="M35" s="113"/>
      <c r="N35" s="113"/>
      <c r="O35" s="113"/>
      <c r="P35" s="113"/>
      <c r="Q35" s="113"/>
      <c r="R35" s="113"/>
      <c r="S35" s="113"/>
      <c r="T35" s="113"/>
    </row>
    <row r="36" spans="2:20" ht="12.75">
      <c r="B36" s="108"/>
      <c r="C36" s="108"/>
      <c r="D36" s="112"/>
      <c r="E36" s="112"/>
      <c r="F36" s="112"/>
      <c r="G36" s="112"/>
      <c r="H36" s="112"/>
      <c r="I36" s="112"/>
      <c r="J36" s="112"/>
      <c r="K36" s="112"/>
      <c r="L36" s="113"/>
      <c r="M36" s="113"/>
      <c r="N36" s="113"/>
      <c r="O36" s="113"/>
      <c r="P36" s="113"/>
      <c r="Q36" s="113"/>
      <c r="R36" s="113"/>
      <c r="S36" s="113"/>
      <c r="T36" s="113"/>
    </row>
    <row r="37" spans="2:20" ht="12.75">
      <c r="B37" s="108"/>
      <c r="C37" s="108"/>
      <c r="D37" s="112"/>
      <c r="E37" s="112"/>
      <c r="F37" s="112"/>
      <c r="G37" s="112"/>
      <c r="H37" s="112"/>
      <c r="I37" s="112"/>
      <c r="J37" s="112"/>
      <c r="K37" s="112"/>
      <c r="L37" s="113"/>
      <c r="M37" s="113"/>
      <c r="N37" s="113"/>
      <c r="O37" s="113"/>
      <c r="P37" s="113"/>
      <c r="Q37" s="113"/>
      <c r="R37" s="113"/>
      <c r="S37" s="113"/>
      <c r="T37" s="113"/>
    </row>
    <row r="38" spans="2:20" ht="12.75">
      <c r="B38" s="108"/>
      <c r="C38" s="108"/>
      <c r="D38" s="112"/>
      <c r="E38" s="112"/>
      <c r="F38" s="112"/>
      <c r="G38" s="112"/>
      <c r="H38" s="112"/>
      <c r="I38" s="112"/>
      <c r="J38" s="112"/>
      <c r="K38" s="112"/>
      <c r="L38" s="113"/>
      <c r="M38" s="113"/>
      <c r="N38" s="113"/>
      <c r="O38" s="113"/>
      <c r="P38" s="113"/>
      <c r="Q38" s="113"/>
      <c r="R38" s="113"/>
      <c r="S38" s="113"/>
      <c r="T38" s="113"/>
    </row>
    <row r="39" spans="2:20" ht="13.5" thickBot="1">
      <c r="B39" s="271" t="s">
        <v>16</v>
      </c>
      <c r="C39" s="271"/>
      <c r="D39" s="115"/>
      <c r="E39" s="115"/>
      <c r="F39" s="115"/>
      <c r="G39" s="115"/>
      <c r="H39" s="115"/>
      <c r="I39" s="115"/>
      <c r="J39" s="115"/>
      <c r="K39" s="115"/>
      <c r="L39" s="113"/>
      <c r="M39" s="113"/>
      <c r="N39" s="113"/>
      <c r="O39" s="113"/>
      <c r="P39" s="113"/>
      <c r="Q39" s="113"/>
      <c r="R39" s="113"/>
      <c r="S39" s="113"/>
      <c r="T39" s="113"/>
    </row>
    <row r="40" spans="2:20" ht="12.75">
      <c r="B40" s="254" t="s">
        <v>38</v>
      </c>
      <c r="C40" s="255"/>
      <c r="D40" s="177"/>
      <c r="E40" s="177"/>
      <c r="F40" s="177"/>
      <c r="G40" s="177"/>
      <c r="H40" s="177"/>
      <c r="I40" s="177"/>
      <c r="J40" s="177"/>
      <c r="K40" s="177"/>
      <c r="L40" s="113"/>
      <c r="M40" s="113"/>
      <c r="N40" s="113"/>
      <c r="O40" s="113"/>
      <c r="P40" s="113"/>
      <c r="Q40" s="113"/>
      <c r="R40" s="113"/>
      <c r="S40" s="113"/>
      <c r="T40" s="113"/>
    </row>
    <row r="41" spans="2:20" ht="42" customHeight="1">
      <c r="B41" s="260"/>
      <c r="C41" s="261"/>
      <c r="D41" s="179"/>
      <c r="E41" s="179"/>
      <c r="F41" s="179"/>
      <c r="G41" s="179"/>
      <c r="H41" s="179"/>
      <c r="I41" s="179"/>
      <c r="J41" s="179"/>
      <c r="K41" s="179"/>
      <c r="L41" s="113"/>
      <c r="M41" s="113"/>
      <c r="N41" s="113"/>
      <c r="O41" s="113"/>
      <c r="P41" s="113"/>
      <c r="Q41" s="113"/>
      <c r="R41" s="113"/>
      <c r="S41" s="113"/>
      <c r="T41" s="113"/>
    </row>
    <row r="42" spans="2:20" ht="12.75">
      <c r="B42" s="256" t="s">
        <v>39</v>
      </c>
      <c r="C42" s="257"/>
      <c r="D42" s="179"/>
      <c r="E42" s="179"/>
      <c r="F42" s="179"/>
      <c r="G42" s="179"/>
      <c r="H42" s="179"/>
      <c r="I42" s="179"/>
      <c r="J42" s="179"/>
      <c r="K42" s="179"/>
      <c r="L42" s="113"/>
      <c r="M42" s="113"/>
      <c r="N42" s="113"/>
      <c r="O42" s="113"/>
      <c r="P42" s="113"/>
      <c r="Q42" s="113"/>
      <c r="R42" s="113"/>
      <c r="S42" s="113"/>
      <c r="T42" s="113"/>
    </row>
    <row r="43" spans="2:20" ht="12.75">
      <c r="B43" s="178"/>
      <c r="C43" s="179"/>
      <c r="D43" s="179"/>
      <c r="E43" s="179"/>
      <c r="F43" s="179"/>
      <c r="G43" s="179"/>
      <c r="H43" s="179"/>
      <c r="I43" s="179"/>
      <c r="J43" s="179"/>
      <c r="K43" s="179"/>
      <c r="L43" s="113"/>
      <c r="M43" s="113"/>
      <c r="N43" s="113"/>
      <c r="O43" s="113"/>
      <c r="P43" s="113"/>
      <c r="Q43" s="113"/>
      <c r="R43" s="113"/>
      <c r="S43" s="113"/>
      <c r="T43" s="113"/>
    </row>
    <row r="44" spans="2:20" ht="12.75">
      <c r="B44" s="269" t="s">
        <v>5</v>
      </c>
      <c r="C44" s="270"/>
      <c r="D44" s="179"/>
      <c r="E44" s="179"/>
      <c r="F44" s="179"/>
      <c r="G44" s="179"/>
      <c r="H44" s="179"/>
      <c r="I44" s="179"/>
      <c r="J44" s="179"/>
      <c r="K44" s="179"/>
      <c r="L44" s="113"/>
      <c r="M44" s="113"/>
      <c r="N44" s="113"/>
      <c r="O44" s="113"/>
      <c r="P44" s="113"/>
      <c r="Q44" s="113"/>
      <c r="R44" s="113"/>
      <c r="S44" s="113"/>
      <c r="T44" s="113"/>
    </row>
    <row r="45" spans="2:20" ht="12.75">
      <c r="B45" s="258" t="s">
        <v>14</v>
      </c>
      <c r="C45" s="259"/>
      <c r="D45" s="179"/>
      <c r="E45" s="179"/>
      <c r="F45" s="179"/>
      <c r="G45" s="179"/>
      <c r="H45" s="179"/>
      <c r="I45" s="179"/>
      <c r="J45" s="179"/>
      <c r="K45" s="179"/>
      <c r="L45" s="113"/>
      <c r="M45" s="113"/>
      <c r="N45" s="113"/>
      <c r="O45" s="113"/>
      <c r="P45" s="113"/>
      <c r="Q45" s="113"/>
      <c r="R45" s="113"/>
      <c r="S45" s="113"/>
      <c r="T45" s="113"/>
    </row>
    <row r="46" spans="2:20" ht="12.75">
      <c r="B46" s="258" t="s">
        <v>33</v>
      </c>
      <c r="C46" s="259"/>
      <c r="D46" s="179"/>
      <c r="E46" s="179"/>
      <c r="F46" s="179"/>
      <c r="G46" s="179"/>
      <c r="H46" s="179"/>
      <c r="I46" s="179"/>
      <c r="J46" s="179"/>
      <c r="K46" s="179"/>
      <c r="L46" s="113"/>
      <c r="M46" s="113"/>
      <c r="N46" s="113"/>
      <c r="O46" s="113"/>
      <c r="P46" s="113"/>
      <c r="Q46" s="113"/>
      <c r="R46" s="113"/>
      <c r="S46" s="113"/>
      <c r="T46" s="113"/>
    </row>
    <row r="47" spans="2:20" ht="12.75">
      <c r="B47" s="258" t="s">
        <v>34</v>
      </c>
      <c r="C47" s="259"/>
      <c r="D47" s="179"/>
      <c r="E47" s="179"/>
      <c r="F47" s="179"/>
      <c r="G47" s="179"/>
      <c r="H47" s="179"/>
      <c r="I47" s="179"/>
      <c r="J47" s="179"/>
      <c r="K47" s="179"/>
      <c r="L47" s="113"/>
      <c r="M47" s="113"/>
      <c r="N47" s="113"/>
      <c r="O47" s="113"/>
      <c r="P47" s="113"/>
      <c r="Q47" s="113"/>
      <c r="R47" s="113"/>
      <c r="S47" s="113"/>
      <c r="T47" s="113"/>
    </row>
    <row r="48" spans="2:11" ht="12.75">
      <c r="B48" s="258" t="s">
        <v>15</v>
      </c>
      <c r="C48" s="259"/>
      <c r="D48" s="179"/>
      <c r="E48" s="179"/>
      <c r="F48" s="179"/>
      <c r="G48" s="179"/>
      <c r="H48" s="179"/>
      <c r="I48" s="179"/>
      <c r="J48" s="179"/>
      <c r="K48" s="179"/>
    </row>
    <row r="49" spans="2:11" ht="12.75">
      <c r="B49" s="258" t="s">
        <v>35</v>
      </c>
      <c r="C49" s="259"/>
      <c r="D49" s="179"/>
      <c r="E49" s="179"/>
      <c r="F49" s="179"/>
      <c r="G49" s="179"/>
      <c r="H49" s="179"/>
      <c r="I49" s="179"/>
      <c r="J49" s="179"/>
      <c r="K49" s="179"/>
    </row>
    <row r="50" spans="2:11" ht="12.75">
      <c r="B50" s="258" t="s">
        <v>36</v>
      </c>
      <c r="C50" s="259"/>
      <c r="D50" s="179"/>
      <c r="E50" s="179"/>
      <c r="F50" s="179"/>
      <c r="G50" s="179"/>
      <c r="H50" s="179"/>
      <c r="I50" s="179"/>
      <c r="J50" s="179"/>
      <c r="K50" s="179"/>
    </row>
    <row r="51" spans="2:11" ht="12.75">
      <c r="B51" s="258" t="s">
        <v>6</v>
      </c>
      <c r="C51" s="259"/>
      <c r="D51" s="179"/>
      <c r="E51" s="179"/>
      <c r="F51" s="179"/>
      <c r="G51" s="179"/>
      <c r="H51" s="179"/>
      <c r="I51" s="179"/>
      <c r="J51" s="179"/>
      <c r="K51" s="179"/>
    </row>
    <row r="52" spans="2:11" ht="13.5" thickBot="1">
      <c r="B52" s="120"/>
      <c r="C52" s="121"/>
      <c r="D52" s="121"/>
      <c r="E52" s="121"/>
      <c r="F52" s="121"/>
      <c r="G52" s="121"/>
      <c r="H52" s="121"/>
      <c r="I52" s="121"/>
      <c r="J52" s="121"/>
      <c r="K52" s="121"/>
    </row>
  </sheetData>
  <sheetProtection/>
  <mergeCells count="18">
    <mergeCell ref="B46:C46"/>
    <mergeCell ref="D1:I1"/>
    <mergeCell ref="E2:G2"/>
    <mergeCell ref="H2:K2"/>
    <mergeCell ref="A8:A11"/>
    <mergeCell ref="A12:A14"/>
    <mergeCell ref="B39:C39"/>
    <mergeCell ref="A16:A19"/>
    <mergeCell ref="B47:C47"/>
    <mergeCell ref="B48:C48"/>
    <mergeCell ref="B49:C49"/>
    <mergeCell ref="B50:C50"/>
    <mergeCell ref="B51:C51"/>
    <mergeCell ref="B40:C40"/>
    <mergeCell ref="B41:C41"/>
    <mergeCell ref="B42:C42"/>
    <mergeCell ref="B44:C44"/>
    <mergeCell ref="B45:C45"/>
  </mergeCells>
  <dataValidations count="2">
    <dataValidation type="list" allowBlank="1" showInputMessage="1" showErrorMessage="1" sqref="D33:D39">
      <formula1>$M$27:$M$27</formula1>
    </dataValidation>
    <dataValidation type="list" allowBlank="1" showInputMessage="1" showErrorMessage="1" sqref="D3 D31:D32">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50" t="str">
        <f>'Setup and context links'!A2</f>
        <v>DER Subcommittee</v>
      </c>
      <c r="B1" s="250"/>
      <c r="C1" s="250"/>
      <c r="D1" s="250"/>
      <c r="E1" s="250"/>
      <c r="F1" s="250"/>
      <c r="G1" s="250"/>
      <c r="H1" s="16"/>
      <c r="I1" s="16"/>
    </row>
    <row r="2" spans="1:9" s="15" customFormat="1" ht="18">
      <c r="A2" s="251" t="str">
        <f>'Setup and context links'!A5</f>
        <v>Distributed Energy Resources</v>
      </c>
      <c r="B2" s="251"/>
      <c r="C2" s="251"/>
      <c r="D2" s="251"/>
      <c r="E2" s="251"/>
      <c r="F2" s="251"/>
      <c r="G2" s="251"/>
      <c r="H2" s="16"/>
      <c r="I2" s="16"/>
    </row>
    <row r="3" spans="1:9" ht="18">
      <c r="A3" s="252" t="s">
        <v>29</v>
      </c>
      <c r="B3" s="252"/>
      <c r="C3" s="252"/>
      <c r="D3" s="252"/>
      <c r="E3" s="252"/>
      <c r="F3" s="252"/>
      <c r="G3" s="252"/>
      <c r="H3" s="252"/>
      <c r="I3" s="252"/>
    </row>
    <row r="4" spans="1:2" ht="38.25" customHeight="1">
      <c r="A4" s="2"/>
      <c r="B4" s="8" t="s">
        <v>40</v>
      </c>
    </row>
    <row r="5" spans="1:6" ht="41.25" customHeight="1">
      <c r="A5" s="8"/>
      <c r="B5" s="276" t="s">
        <v>19</v>
      </c>
      <c r="C5" s="277"/>
      <c r="D5" s="277"/>
      <c r="E5" s="277"/>
      <c r="F5" s="278"/>
    </row>
    <row r="6" spans="1:6" ht="43.5" customHeight="1">
      <c r="A6" s="8"/>
      <c r="B6" s="11" t="s">
        <v>0</v>
      </c>
      <c r="C6" s="32" t="s">
        <v>1</v>
      </c>
      <c r="D6" s="11" t="s">
        <v>2</v>
      </c>
      <c r="E6" s="32" t="s">
        <v>3</v>
      </c>
      <c r="F6" s="11" t="s">
        <v>4</v>
      </c>
    </row>
    <row r="7" spans="1:6" ht="12.75">
      <c r="A7" s="12">
        <v>1</v>
      </c>
      <c r="B7" s="31" t="s">
        <v>10</v>
      </c>
      <c r="C7" s="30" t="s">
        <v>10</v>
      </c>
      <c r="D7" s="31" t="s">
        <v>10</v>
      </c>
      <c r="E7" s="30" t="s">
        <v>10</v>
      </c>
      <c r="F7" s="31" t="s">
        <v>10</v>
      </c>
    </row>
    <row r="8" spans="1:6" ht="12.75">
      <c r="A8" s="12">
        <v>2</v>
      </c>
      <c r="B8" s="31" t="s">
        <v>10</v>
      </c>
      <c r="C8" s="30" t="s">
        <v>10</v>
      </c>
      <c r="D8" s="31" t="s">
        <v>10</v>
      </c>
      <c r="E8" s="30" t="s">
        <v>10</v>
      </c>
      <c r="F8" s="31" t="s">
        <v>10</v>
      </c>
    </row>
    <row r="9" spans="1:6" ht="12.75">
      <c r="A9" s="12">
        <v>3</v>
      </c>
      <c r="B9" s="31" t="s">
        <v>10</v>
      </c>
      <c r="C9" s="30" t="s">
        <v>10</v>
      </c>
      <c r="D9" s="31" t="s">
        <v>10</v>
      </c>
      <c r="E9" s="30" t="s">
        <v>10</v>
      </c>
      <c r="F9" s="31" t="s">
        <v>10</v>
      </c>
    </row>
    <row r="10" spans="1:6" ht="12.75">
      <c r="A10" s="12">
        <v>4</v>
      </c>
      <c r="B10" s="31" t="s">
        <v>10</v>
      </c>
      <c r="C10" s="30" t="s">
        <v>10</v>
      </c>
      <c r="D10" s="31" t="s">
        <v>10</v>
      </c>
      <c r="E10" s="30" t="s">
        <v>10</v>
      </c>
      <c r="F10" s="31" t="s">
        <v>10</v>
      </c>
    </row>
    <row r="11" spans="1:6" ht="12.75">
      <c r="A11" s="12">
        <v>5</v>
      </c>
      <c r="B11" s="31" t="s">
        <v>10</v>
      </c>
      <c r="C11" s="30" t="s">
        <v>10</v>
      </c>
      <c r="D11" s="31" t="s">
        <v>10</v>
      </c>
      <c r="E11" s="30" t="s">
        <v>10</v>
      </c>
      <c r="F11" s="3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2017-12-13T21:09:46Z</cp:lastPrinted>
  <dcterms:created xsi:type="dcterms:W3CDTF">2011-02-18T21:50:35Z</dcterms:created>
  <dcterms:modified xsi:type="dcterms:W3CDTF">2018-04-20T20:18:58Z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