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75" windowWidth="19410" windowHeight="10095" tabRatio="886" firstSheet="2" activeTab="7"/>
  </bookViews>
  <sheets>
    <sheet name="Setup" sheetId="1" r:id="rId1"/>
    <sheet name="KWA#1 - Objectives" sheetId="2" r:id="rId2"/>
    <sheet name="KWA#1- Grouped" sheetId="3" r:id="rId3"/>
    <sheet name="KWA#2" sheetId="4" r:id="rId4"/>
    <sheet name="KWA#3" sheetId="5" r:id="rId5"/>
    <sheet name="KWA#3 Quantification" sheetId="6" r:id="rId6"/>
    <sheet name="1. Interest Identification" sheetId="7" r:id="rId7"/>
    <sheet name="2. Options Matrix- Design Comp" sheetId="8" r:id="rId8"/>
    <sheet name="2a. Design Component Details" sheetId="9" r:id="rId9"/>
    <sheet name="2b. Option Details" sheetId="10" r:id="rId10"/>
    <sheet name="3. Package Matrix" sheetId="11" r:id="rId11"/>
    <sheet name="3a. Package Details" sheetId="12" r:id="rId12"/>
    <sheet name="Parking Lot" sheetId="13" r:id="rId13"/>
    <sheet name="Revision History" sheetId="14" r:id="rId14"/>
    <sheet name="Sheet1" sheetId="15" r:id="rId15"/>
  </sheets>
  <externalReferences>
    <externalReference r:id="rId18"/>
    <externalReference r:id="rId19"/>
  </externalReferences>
  <definedNames>
    <definedName name="_AMO_UniqueIdentifier" hidden="1">"'ee99e6b7-0333-440a-8d83-c11d9d2e0c6d'"</definedName>
    <definedName name="_xlnm.Print_Area" localSheetId="8">'2a. Design Component Details'!$A$3:$C$12</definedName>
    <definedName name="_xlnm.Print_Area" localSheetId="9">'2b. Option Details'!$A$3:$B$12</definedName>
    <definedName name="_xlnm.Print_Area" localSheetId="4">'KWA#3'!$A$2:$O$25</definedName>
    <definedName name="_xlnm.Print_Titles" localSheetId="8">'2a. Design Component Details'!$3:$6</definedName>
    <definedName name="_xlnm.Print_Titles" localSheetId="9">'2b. Option Details'!$3:$6</definedName>
    <definedName name="Priority">'[1]Sheet4'!$A$1:$A$3</definedName>
  </definedNames>
  <calcPr fullCalcOnLoad="1"/>
</workbook>
</file>

<file path=xl/sharedStrings.xml><?xml version="1.0" encoding="utf-8"?>
<sst xmlns="http://schemas.openxmlformats.org/spreadsheetml/2006/main" count="1331" uniqueCount="743">
  <si>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</si>
  <si>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</si>
  <si>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</si>
  <si>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</si>
  <si>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</si>
  <si>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</si>
  <si>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</si>
  <si>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</si>
  <si>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</si>
  <si>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</si>
  <si>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</si>
  <si>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</si>
  <si>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</si>
  <si>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</si>
  <si>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</si>
  <si>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</si>
  <si>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</si>
  <si>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</si>
  <si>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</si>
  <si>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</si>
  <si>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</si>
  <si>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</si>
  <si>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</si>
  <si>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</si>
  <si>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</si>
  <si>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</si>
  <si>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</si>
  <si>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</si>
  <si>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</si>
  <si>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</si>
  <si>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</si>
  <si>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</si>
  <si>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</si>
  <si>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</si>
  <si>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</si>
  <si>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</si>
  <si>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</si>
  <si>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</si>
  <si>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</si>
  <si>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</si>
  <si>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</si>
  <si>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</si>
  <si>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</si>
  <si>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</si>
  <si>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</si>
  <si>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</si>
  <si>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</si>
  <si>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</si>
  <si>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</si>
  <si>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</si>
  <si>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</si>
  <si>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</si>
  <si>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</si>
  <si>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</si>
  <si>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</si>
  <si>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</si>
  <si>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</si>
  <si>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</si>
  <si>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</si>
  <si>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Capacity Construct Public Policy Senior Task Force (CCPPSTF)</t>
  </si>
  <si>
    <t>State Public Policy Inititiaves and the PJM Capacity Construct</t>
  </si>
  <si>
    <t>Objectives</t>
  </si>
  <si>
    <t>Characteristics</t>
  </si>
  <si>
    <t>Ensure resource adequacy</t>
  </si>
  <si>
    <t>Provide transparent price signals</t>
  </si>
  <si>
    <t>Provide fair competition between resource alternatives</t>
  </si>
  <si>
    <t>Provide adequate incentives for resource performance</t>
  </si>
  <si>
    <t>Provide revenue sufficiency ("missing money")</t>
  </si>
  <si>
    <t>Forward for actionable response</t>
  </si>
  <si>
    <t>Year-over-year stability to reduce investment risk and cost</t>
  </si>
  <si>
    <t>Planned and existing resources</t>
  </si>
  <si>
    <t>Generation, DR, EE, and QTU</t>
  </si>
  <si>
    <t>Market Power Mitigation/MOPR</t>
  </si>
  <si>
    <t>Charges for non-performance if failure to perform when needed y PJM</t>
  </si>
  <si>
    <t>Delivery Year performance assessments and related charges</t>
  </si>
  <si>
    <t>Non-performance change strict enough to incent investment in resource to improve availability</t>
  </si>
  <si>
    <t>Meet RTO &amp; LDA Reliability Requirements through competitive procurement</t>
  </si>
  <si>
    <t>Locational to incent investment where needed</t>
  </si>
  <si>
    <t>Ensure the strength of price signals that result from the capacity market (provide proper price signals for resources to stay or enter)</t>
  </si>
  <si>
    <t>Markets should respect state environmental programs and policy objectives</t>
  </si>
  <si>
    <t>Markets should be consistent with and operate within the constraints of all applicable state and federal regulations</t>
  </si>
  <si>
    <t>Markets should continue to be compatible with all types of business platforms (merchant or competitive entries, investor owned utilities, and public power self-supply)</t>
  </si>
  <si>
    <t>Clear procedures for dealing with out-of-market or subsidized payments (including a clear definition of what constitutes a subsidized resource)</t>
  </si>
  <si>
    <t>Ensure that the market rules accept state jurisdiction and accommodate them</t>
  </si>
  <si>
    <t>Ensure competitive market outcomes</t>
  </si>
  <si>
    <t>Forward for actionable response for entry, exit or maintenance</t>
  </si>
  <si>
    <t>Ensure auction outcomes including clearing prices and resources that clear remain unaffected by initiatives to pick winners and losers</t>
  </si>
  <si>
    <t>Any construct would produce efficient market entry and exit</t>
  </si>
  <si>
    <t>A construct that produces market results that are free from the influence of market power and market manipulation</t>
  </si>
  <si>
    <t>Produce just and reasonable rates for capacity, recognizing the costs being paid by customers for any state programs regarding resource adequacy, fuel diversity, and public and environmental policy</t>
  </si>
  <si>
    <t>Continue to produce results that are consistent with entities making decisions on the basis of revenues and opportunities in the market</t>
  </si>
  <si>
    <t>Constructs produce competitive results accounting for the life of the asset</t>
  </si>
  <si>
    <t>A construct that sufficiently precludes the need to constantly pursue reactive changes</t>
  </si>
  <si>
    <t>A construct that is flexible enough to accommodate current and future resource types</t>
  </si>
  <si>
    <t>A construct that produces a planned mix of resources</t>
  </si>
  <si>
    <t>Minimization of effects of subsidization in capacity market outcomes</t>
  </si>
  <si>
    <t>Recognize that the capacity construct will not necessarily accommodate all state actions and determine whether there is alternate PJM construct that could better advance state policy objectives</t>
  </si>
  <si>
    <t>To the extent possible, it would be great if the things that the states were collectively interested could be brought into market</t>
  </si>
  <si>
    <t>Equal obligations and risks for all cleared capacity resources</t>
  </si>
  <si>
    <t>Resource Adequacy</t>
  </si>
  <si>
    <t>Competitive Markets</t>
  </si>
  <si>
    <t>Resilient to/Harmonizing with external influences</t>
  </si>
  <si>
    <t>Produce just and reasonable rates for capacity, recognizing the costs being paid by customers for any state programs regarding resource adequacy, fuel diversity, and public and environmental policy (15)</t>
  </si>
  <si>
    <t>Constructs produce competitive results accounting for the life of the asset (16)</t>
  </si>
  <si>
    <t>Continue to produce results that are consistent with entities making decisions on the basis of revenues and opportunities in the market (17)</t>
  </si>
  <si>
    <t>A construct that sufficiently precludes the need to constantly pursue reactive changes (18)</t>
  </si>
  <si>
    <t>A construct that is flexible enough to accommodate current and future resource types (19)</t>
  </si>
  <si>
    <t>Minimization of effects of subsidization in capacity market outcomes (21)</t>
  </si>
  <si>
    <t>Recognize that the capacity construct will not necessarily accommodate all state actions and determine whether there is alternate PJM construct that could better advance state policy objectives (22)</t>
  </si>
  <si>
    <t>To the extent possible, it would be great if the things that the states were collectively interested could be brought into market (23)</t>
  </si>
  <si>
    <t>Equal obligations and risks for all cleared capacity resources (25)</t>
  </si>
  <si>
    <t>Ensure resource adequacy (1)</t>
  </si>
  <si>
    <t>Provide transparent price signals (2)</t>
  </si>
  <si>
    <t>Provide fair competition between resource alternatives (3)</t>
  </si>
  <si>
    <t>Ensure competitive market outcomes (11)</t>
  </si>
  <si>
    <t>Markets should continue to be compatible with all types of business platforms (merchant or competitive entries, investor owned utilities, and public power self-supply) (10)</t>
  </si>
  <si>
    <t>Provide adequate incentives for resource performance (4)</t>
  </si>
  <si>
    <t>Ensure the strength of price signals that result from the capacity market (provide proper price signals for resources to stay or enter) (6)</t>
  </si>
  <si>
    <t>Ensure that the market rules accept state jurisdiction and accommodate them (7)</t>
  </si>
  <si>
    <t>Any construct would produce efficient market entry and exit (13)</t>
  </si>
  <si>
    <t>A construct that produces market results that are free from the influence of market power and market manipulation (14)</t>
  </si>
  <si>
    <t>Clear procedures for dealing with out-of-market or subsidized payments (including a clear definition of what constitutes a subsidized resource) (5)</t>
  </si>
  <si>
    <t>Markets should be consistent with and operate within the constraints of all applicable state and federal regulations (9)</t>
  </si>
  <si>
    <t>Ensure auction outcomes including clearing prices and resources that clear remain unaffected by initiatives to pick winners and losers (12)</t>
  </si>
  <si>
    <t>Charges for non-performance if failure to perform when needed by PJM</t>
  </si>
  <si>
    <t>Price Signals</t>
  </si>
  <si>
    <t>Peformance Requirements</t>
  </si>
  <si>
    <t>The capacity market should provide stability and certainty for resources regardless of where the investment comes from (24)</t>
  </si>
  <si>
    <t>The capacity market should provide stability and certainty for resources regardless of where the investment comes from</t>
  </si>
  <si>
    <t>A capacity construct that can both withstand and or reap the benefit from external factors impacting the cost/availability of certain resources (e.g. a construct that can withstand very low to very high natural gas prices)</t>
  </si>
  <si>
    <t>Satisfying performance expectations</t>
  </si>
  <si>
    <t>Simple but flexible design</t>
  </si>
  <si>
    <t>Responds to and accommodates policy maker’s decisions</t>
  </si>
  <si>
    <t>No barriers to entry</t>
  </si>
  <si>
    <t>Facilitate and enable long term contracts and state incentives required to promote investment in new resources as the capacity mix evolves</t>
  </si>
  <si>
    <t>Nothing is “out of market”</t>
  </si>
  <si>
    <t>Facilitate and provide efficient incentives for LSE’s and merchant generators to contract long term</t>
  </si>
  <si>
    <t>Sufficient capacity to meet long term load plus reserve margin</t>
  </si>
  <si>
    <t>Secures the right type of resources</t>
  </si>
  <si>
    <t>Ties to the transmission planning process to accommodate long term state resource goals</t>
  </si>
  <si>
    <t>Balance numerous goals:
Safety
Resource Adequacy
Affordability
Environmental sustainability
Financial stability</t>
  </si>
  <si>
    <t>Capacity construct that accommodates the needs of wholesale customers and consumer preferences as expressed through the political process:
 - Enable LSE’s to acquire resources they need to more efficiently than they could do on their own.
 - Tool to enable utilities and LSE's to meet their varied consumer, business, and policy goals most efficiently</t>
  </si>
  <si>
    <t>Internalize externalities of power production unaccounted for in current market design</t>
  </si>
  <si>
    <t>Integrate/harmonize pricing for environmental attributes with market design</t>
  </si>
  <si>
    <t>Integrate/harmonize carbon pricing with market design</t>
  </si>
  <si>
    <t>Facilitate trade to include bilateral contracting and not have market rules that restrict the use of the capacity</t>
  </si>
  <si>
    <t xml:space="preserve">Allow the resource buyer to decide what level of diversity in resource types and fuel sources </t>
  </si>
  <si>
    <t>Competitive - avoiding exercise of seller market power in the residual market</t>
  </si>
  <si>
    <t>Stable and reasonable prices over time</t>
  </si>
  <si>
    <t xml:space="preserve">Short term capacity pricing should not be utilized by PJM or other regulatory bodies to determine if capacity offers are uneconomic (and therefore subject to mitigation) given the life cycles of these investments. </t>
  </si>
  <si>
    <t>Capacity construct not heavily reliant on a single or limited fuel or technology sources so to ensure fuel diversity and fuel/energy security and operating characteristics. [The objective ultimately leads to mitigating volatility, scarcity, increases reliability and also translates into reasonable rates for load/customers.]</t>
  </si>
  <si>
    <t>The capacity market only provides short term capacity price signals (i.e. the third planning year out) that in conjunction with other market revenue sources and individual market assumptions, aid the participants in making investment decisions.</t>
  </si>
  <si>
    <t>An objective of the capacity market is to obtain adequate resources at least cost, recognizing that there are new, existing, and exiting resources. A capacity market should not favor new or existing resources, so the objective and characteristics of the market should be to retain adequate resources at least cost in light of existing, exiting, or new resources.  Retirement decisions are often at the heart of state actions (to preserve jobs and local tax bases and communities), so the effect of the market on retirement decisions is a key factor.</t>
  </si>
  <si>
    <t>Because retirements are driven by both energy and capacity revenues, considering capacity markets effects on resource adequacy without regard to energy markets and other revenues can be incomplete and potentially skewed. (CONSIDER COMBINING WITH 34)</t>
  </si>
  <si>
    <t>Resource adequacy construct with a voluntary residual auction</t>
  </si>
  <si>
    <t>A capacity construct should be able to accommodate retail customers' resource preferences in accordance with the RTO's load and installed reserve requirements</t>
  </si>
  <si>
    <t>A construct that is resilient to exogenous influences</t>
  </si>
  <si>
    <t>RPM Pricing  signals, per fuel mix, that eliminates least efficient resources from an emissions and heat rate perspective prior to efficient resources within that fuel mix.</t>
  </si>
  <si>
    <t>The capacity market design should allow for locational differentiation of the capacity products</t>
  </si>
  <si>
    <t>The capacity market design should allow for appropriate mitigation of both buyers and sellers. </t>
  </si>
  <si>
    <t>The capacity market design should reflect maximizing social welfare as an objective function.</t>
  </si>
  <si>
    <t>Should accommodate securing types of resources that are relatively minimal in amounts compared to the balance of the market</t>
  </si>
  <si>
    <t>Should identify an exclusion threshold level for when a resource need not be reflected in the construct</t>
  </si>
  <si>
    <t>Resource adequacy construct should support long-term objectives</t>
  </si>
  <si>
    <t>Enable LSE's to create, maintain and adjust their portfolios as needed to meet ever changing and evolving regulatory requirements and other exogenous influences (in accordance with RTO reliability requirements) in a non-discriminatory fashion</t>
  </si>
  <si>
    <t>The capacity market design should have the objective of averaging the net cost of new entry, for an appropriate reference unit, over time.</t>
  </si>
  <si>
    <t>The cost of a state’s (or states’)  pursuit of public policies regarding capacity resources should not impose cost on other states without specific agreement</t>
  </si>
  <si>
    <t>Themes</t>
  </si>
  <si>
    <t>A capacity construct that can both withstand and or reap the benefit from external factors impacting the cost/availability of certain resources (e.g. a construct that can withstand very low to very high natural gas prices) (26)</t>
  </si>
  <si>
    <t>Facilitate trade to include bilateral contracting and not have market rules that restrict the use of the capacity (27)</t>
  </si>
  <si>
    <t>Allow the resource buyer to decide what level of diversity in resource types and fuel sources (28)</t>
  </si>
  <si>
    <t>Competitive - avoiding exercise of seller market power in the residual market (29)</t>
  </si>
  <si>
    <t>Stable and reasonable prices over time (30)</t>
  </si>
  <si>
    <t>Satisfying performance expectations (31)</t>
  </si>
  <si>
    <t>Simple but flexible design (32)</t>
  </si>
  <si>
    <t>Capacity construct not heavily reliant on a single or limited fuel or technology sources so to ensure fuel diversity and fuel/energy security and operating characteristics. [The objective ultimately leads to mitigating volatility, scarcity, increases reliability and also translates into reasonable rates for load/customers.] (33)</t>
  </si>
  <si>
    <t>The capacity market only provides short term capacity price signals (i.e. the third planning year out) that in conjunction with other market revenue sources and individual market assumptions, aid the participants in making investment decisions. (34)</t>
  </si>
  <si>
    <t>Short term capacity pricing should not be utilized by PJM or other regulatory bodies to determine if capacity offers are uneconomic (and therefore subject to mitigation) given the life cycles of these investments. (35)</t>
  </si>
  <si>
    <t>Because retirements are driven by both energy and capacity revenues, considering capacity markets effects on resource adequacy without regard to energy markets and other revenues can be incomplete and potentially skewed. (CONSIDER COMBINING WITH 34) (37)</t>
  </si>
  <si>
    <t>Responds to and accommodates policy maker’s decisions (38)</t>
  </si>
  <si>
    <t>Resource adequacy construct with a voluntary residual auction (39)</t>
  </si>
  <si>
    <t>A capacity construct should be able to accommodate retail customers' resource preferences in accordance with the RTO's load and installed reserve requirements (40)</t>
  </si>
  <si>
    <t>Balance numerous goals:
Safety
Resource Adequacy
Affordability
Environmental sustainability
Financial stability (41)</t>
  </si>
  <si>
    <t>A construct that is resilient to exogenous influences (42)</t>
  </si>
  <si>
    <t>Resource adequacy construct should support long-term objectives (43)</t>
  </si>
  <si>
    <t>No barriers to entry (44)</t>
  </si>
  <si>
    <t>Enable LSE's to create, maintain and adjust their portfolios as needed to meet ever changing and evolving regulatory requirements and other exogenous influences (in accordance with RTO reliability requirements) in a non-discriminatory fashion (45)</t>
  </si>
  <si>
    <t>Facilitate and enable long term contracts and state incentives required to promote investment in new resources as the capacity mix evolves (46)</t>
  </si>
  <si>
    <t>Nothing is “out of market” (47)</t>
  </si>
  <si>
    <t>Capacity construct that accommodates the needs of wholesale customers and consumer preferences as expressed through the political process:
 - Enable LSE’s to acquire resources they need to more efficiently than they could do on their own.
 - Tool to enable utilities and LSE's to meet their varied consumer, business, and policy goals most efficiently (48)</t>
  </si>
  <si>
    <t>Facilitate and provide efficient incentives for LSE’s and merchant generators to contract long term (49)</t>
  </si>
  <si>
    <t>Sufficient capacity to meet long term load plus reserve margin (50)</t>
  </si>
  <si>
    <t>Ties to the transmission planning process to accommodate long term state resource goals (52)</t>
  </si>
  <si>
    <t>Internalize externalities of power production unaccounted for in current market design (53)</t>
  </si>
  <si>
    <t>Integrate/harmonize pricing for environmental attributes with market design (54)</t>
  </si>
  <si>
    <t>Integrate/harmonize carbon pricing with market design (55)</t>
  </si>
  <si>
    <t>The capacity market design should have the objective of averaging the net cost of new entry, for an appropriate reference unit, over time. (57)</t>
  </si>
  <si>
    <t>The capacity market design should allow for locational differentiation of the capacity products (58)</t>
  </si>
  <si>
    <t>The capacity market design should allow for appropriate mitigation of both buyers and sellers. (59)</t>
  </si>
  <si>
    <t>The capacity market design should reflect maximizing social welfare as an objective function. (60)</t>
  </si>
  <si>
    <t>Should accommodate securing types of resources that are relatively minimal in amounts compared to the balance of the market (61)</t>
  </si>
  <si>
    <t>Should identify an exclusion threshold level for when a resource need not be reflected in the construct (62)</t>
  </si>
  <si>
    <t>The cost of a state’s (or states’)  pursuit of public policies regarding capacity resources should not impose cost on other states without specific agreement (63)</t>
  </si>
  <si>
    <t xml:space="preserve">Ensure resource adequacy at lowest possible cost </t>
  </si>
  <si>
    <r>
      <t xml:space="preserve">Clear procedures for dealing with out-of-market or subsidized payments </t>
    </r>
    <r>
      <rPr>
        <sz val="11"/>
        <color indexed="10"/>
        <rFont val="Arial"/>
        <family val="2"/>
      </rPr>
      <t>with material impact</t>
    </r>
    <r>
      <rPr>
        <sz val="11"/>
        <color indexed="8"/>
        <rFont val="Arial"/>
        <family val="2"/>
      </rPr>
      <t xml:space="preserve"> (including a clear definition of what constitutes a subsidized resource</t>
    </r>
    <r>
      <rPr>
        <sz val="11"/>
        <color indexed="10"/>
        <rFont val="Arial"/>
        <family val="2"/>
      </rPr>
      <t xml:space="preserve"> and material impact</t>
    </r>
    <r>
      <rPr>
        <sz val="11"/>
        <color indexed="8"/>
        <rFont val="Arial"/>
        <family val="2"/>
      </rPr>
      <t>). "</t>
    </r>
    <r>
      <rPr>
        <sz val="11"/>
        <color indexed="10"/>
        <rFont val="Arial"/>
        <family val="2"/>
      </rPr>
      <t>Material impact" could be relative to other drivers affecting the objectives that are not mitigated"; "Ensure all state subsidies applicable to variable and fixed costs are accurately measured and accounted for,e.g., any exemptions from property taxes, etc."</t>
    </r>
  </si>
  <si>
    <r>
      <t>Markets should respect</t>
    </r>
    <r>
      <rPr>
        <sz val="11"/>
        <color indexed="10"/>
        <rFont val="Arial"/>
        <family val="2"/>
      </rPr>
      <t>, account for, and provide the opportunity to competitively procure resources favored by</t>
    </r>
    <r>
      <rPr>
        <sz val="11"/>
        <color indexed="8"/>
        <rFont val="Arial"/>
        <family val="2"/>
      </rPr>
      <t xml:space="preserve"> state</t>
    </r>
    <r>
      <rPr>
        <sz val="11"/>
        <color indexed="10"/>
        <rFont val="Arial"/>
        <family val="2"/>
      </rPr>
      <t xml:space="preserve"> </t>
    </r>
    <r>
      <rPr>
        <sz val="11"/>
        <color indexed="8"/>
        <rFont val="Arial"/>
        <family val="2"/>
      </rPr>
      <t>environmental programs and policy objectives</t>
    </r>
    <r>
      <rPr>
        <sz val="11"/>
        <color indexed="10"/>
        <rFont val="Arial"/>
        <family val="2"/>
      </rPr>
      <t>; markets should remove unreasonable barriers to participation by these resources</t>
    </r>
  </si>
  <si>
    <r>
      <t>A construct that is flexible enough to accommodate current and future resource types</t>
    </r>
    <r>
      <rPr>
        <sz val="11"/>
        <color indexed="10"/>
        <rFont val="Arial"/>
        <family val="2"/>
      </rPr>
      <t xml:space="preserve"> and consumer needs</t>
    </r>
  </si>
  <si>
    <r>
      <t>Minimization</t>
    </r>
    <r>
      <rPr>
        <sz val="11"/>
        <color indexed="10"/>
        <rFont val="Arial"/>
        <family val="2"/>
      </rPr>
      <t>, to the extent practicable and consistent with other drivers,</t>
    </r>
    <r>
      <rPr>
        <sz val="11"/>
        <color indexed="8"/>
        <rFont val="Arial"/>
        <family val="2"/>
      </rPr>
      <t xml:space="preserve"> of effects of subsidization in capacity market outcomes</t>
    </r>
  </si>
  <si>
    <r>
      <rPr>
        <sz val="11"/>
        <rFont val="Arial"/>
        <family val="2"/>
      </rPr>
      <t>Ensure resource adequacy</t>
    </r>
    <r>
      <rPr>
        <sz val="11"/>
        <color indexed="10"/>
        <rFont val="Arial"/>
        <family val="2"/>
      </rPr>
      <t xml:space="preserve"> cost effectively (as measured by average $/MWh over a year, not just $/MW which would not capture oversupply)</t>
    </r>
  </si>
  <si>
    <r>
      <rPr>
        <sz val="11"/>
        <rFont val="Arial"/>
        <family val="2"/>
      </rPr>
      <t>Provide fair competition between resource alternatives</t>
    </r>
    <r>
      <rPr>
        <sz val="11"/>
        <color indexed="10"/>
        <rFont val="Arial"/>
        <family val="2"/>
      </rPr>
      <t xml:space="preserve"> and enable all resources capable of providing capacity to compete</t>
    </r>
  </si>
  <si>
    <r>
      <t>A construct that is flexible enough to accommodate current and future resource types</t>
    </r>
    <r>
      <rPr>
        <sz val="11"/>
        <color indexed="10"/>
        <rFont val="Arial"/>
        <family val="2"/>
      </rPr>
      <t xml:space="preserve"> and consumer needs </t>
    </r>
    <r>
      <rPr>
        <sz val="11"/>
        <rFont val="Arial"/>
        <family val="2"/>
      </rPr>
      <t>(66)</t>
    </r>
  </si>
  <si>
    <r>
      <rPr>
        <sz val="11"/>
        <rFont val="Arial"/>
        <family val="2"/>
      </rPr>
      <t>Provide fair competition between resource alternatives</t>
    </r>
    <r>
      <rPr>
        <sz val="11"/>
        <color indexed="10"/>
        <rFont val="Arial"/>
        <family val="2"/>
      </rPr>
      <t xml:space="preserve"> and enable all resources capable of providing capacity to compete (69)</t>
    </r>
  </si>
  <si>
    <t>Markets should respect state environmental programs and policy objectives (8)</t>
  </si>
  <si>
    <r>
      <t>Markets should respect</t>
    </r>
    <r>
      <rPr>
        <sz val="11"/>
        <color indexed="10"/>
        <rFont val="Arial"/>
        <family val="2"/>
      </rPr>
      <t>, account for, and provide the opportunity to competitively procure resources favored by</t>
    </r>
    <r>
      <rPr>
        <sz val="11"/>
        <color indexed="8"/>
        <rFont val="Arial"/>
        <family val="2"/>
      </rPr>
      <t xml:space="preserve"> state</t>
    </r>
    <r>
      <rPr>
        <sz val="11"/>
        <color indexed="10"/>
        <rFont val="Arial"/>
        <family val="2"/>
      </rPr>
      <t xml:space="preserve"> </t>
    </r>
    <r>
      <rPr>
        <sz val="11"/>
        <color indexed="8"/>
        <rFont val="Arial"/>
        <family val="2"/>
      </rPr>
      <t>environmental programs and policy objectives</t>
    </r>
    <r>
      <rPr>
        <sz val="11"/>
        <color indexed="10"/>
        <rFont val="Arial"/>
        <family val="2"/>
      </rPr>
      <t xml:space="preserve">; markets should remove unreasonable barriers to participation by these resources </t>
    </r>
    <r>
      <rPr>
        <sz val="11"/>
        <rFont val="Arial"/>
        <family val="2"/>
      </rPr>
      <t>(65)</t>
    </r>
  </si>
  <si>
    <r>
      <t xml:space="preserve">Clear procedures for dealing with out-of-market or subsidized payments </t>
    </r>
    <r>
      <rPr>
        <sz val="11"/>
        <color indexed="10"/>
        <rFont val="Arial"/>
        <family val="2"/>
      </rPr>
      <t>with material impact</t>
    </r>
    <r>
      <rPr>
        <sz val="11"/>
        <color indexed="8"/>
        <rFont val="Arial"/>
        <family val="2"/>
      </rPr>
      <t xml:space="preserve"> (including a clear definition of what constitutes a subsidized resource</t>
    </r>
    <r>
      <rPr>
        <sz val="11"/>
        <color indexed="10"/>
        <rFont val="Arial"/>
        <family val="2"/>
      </rPr>
      <t xml:space="preserve"> and material impact</t>
    </r>
    <r>
      <rPr>
        <sz val="11"/>
        <color indexed="8"/>
        <rFont val="Arial"/>
        <family val="2"/>
      </rPr>
      <t>). "</t>
    </r>
    <r>
      <rPr>
        <sz val="11"/>
        <color indexed="10"/>
        <rFont val="Arial"/>
        <family val="2"/>
      </rPr>
      <t>Material impact" could be relative to other drivers affecting the objectives that are not mitigated"; "Ensure all state subsidies applicable to variable and fixed costs are accurately measured and accounted for,e.g., any exemptions from property taxes, etc." (70)</t>
    </r>
  </si>
  <si>
    <r>
      <t>Minimization</t>
    </r>
    <r>
      <rPr>
        <sz val="11"/>
        <color indexed="10"/>
        <rFont val="Arial"/>
        <family val="2"/>
      </rPr>
      <t>, to the extent practicable and consistent with other drivers,</t>
    </r>
    <r>
      <rPr>
        <sz val="11"/>
        <color indexed="8"/>
        <rFont val="Arial"/>
        <family val="2"/>
      </rPr>
      <t xml:space="preserve"> of effects of subsidization in capacity market outcomes (67)</t>
    </r>
  </si>
  <si>
    <r>
      <t xml:space="preserve">Produces a competitive average $/MWh over a year compared to other RTOs; Accounts for all capacity providing energy, including uncleared capacity that will be predictably delivering energy; Ensure capacity procured in market is not larger than needed for system reliability targets </t>
    </r>
    <r>
      <rPr>
        <sz val="11"/>
        <rFont val="Arial"/>
        <family val="2"/>
      </rPr>
      <t>68a</t>
    </r>
  </si>
  <si>
    <r>
      <t xml:space="preserve">Maximizes competition by eliminating unnecessary market rule barriers to resources </t>
    </r>
    <r>
      <rPr>
        <sz val="11"/>
        <rFont val="Arial"/>
        <family val="2"/>
      </rPr>
      <t>69a</t>
    </r>
  </si>
  <si>
    <r>
      <t xml:space="preserve">Maximizes competition by eliminating unnecessary market rule barriers to resources </t>
    </r>
    <r>
      <rPr>
        <sz val="11"/>
        <rFont val="Arial"/>
        <family val="2"/>
      </rPr>
      <t>(69a)</t>
    </r>
  </si>
  <si>
    <t>Indicates member follow-up</t>
  </si>
  <si>
    <t xml:space="preserve">Capacity market should recognize the benefits provided to customers from capacity with different characteristics </t>
  </si>
  <si>
    <t xml:space="preserve">Base capacity, i.e. capacity factor &gt;70%, should have available option of revenue stream of 5 to 7 years
Intermediate capacity, i.e. capacity factor &gt;30% &lt;70%, should have available option of revenue stream of 3 to 5 years
Peaking capacity, i.e. capacity factor &lt;30%, should have available option of revenue stream of 1 to 3 years 71a
</t>
  </si>
  <si>
    <t>Capacity market should recognize the benefits provided to customers from capacity with different characteristics (71)</t>
  </si>
  <si>
    <t xml:space="preserve">Base capacity, i.e. capacity factor &gt;70%, should have available option of revenue stream of 5 to 7 years
Intermediate capacity, i.e. capacity factor &gt;30% &lt;70%, should have available option of revenue stream of 3 to 5 years
Peaking capacity, i.e. capacity factor &lt;30%, should have available option of revenue stream of 1 to 3 years (71a)
</t>
  </si>
  <si>
    <r>
      <rPr>
        <sz val="11"/>
        <rFont val="Arial"/>
        <family val="2"/>
      </rPr>
      <t>Ensure resource adequacy</t>
    </r>
    <r>
      <rPr>
        <sz val="11"/>
        <color indexed="10"/>
        <rFont val="Arial"/>
        <family val="2"/>
      </rPr>
      <t xml:space="preserve"> cost effectively (as measured by average $/MWh over a year, not just $/MW which would not capture oversupply) </t>
    </r>
    <r>
      <rPr>
        <sz val="11"/>
        <rFont val="Arial"/>
        <family val="2"/>
      </rPr>
      <t>(68) **</t>
    </r>
  </si>
  <si>
    <t>Ensure resource adequacy at lowest possible cost (64) **</t>
  </si>
  <si>
    <t>An objective of the capacity market is to obtain adequate resources at least cost, recognizing that there are new, existing, and exiting resources. A capacity market should not favor new or existing resources, so the objective and characteristics of the market should be to retain adequate resources at least cost in light of existing, exiting, or new resources.  Retirement decisions are often at the heart of state actions (to preserve jobs and local tax bases and communities), so the effect of the market on retirement decisions is a key factor. (36) **</t>
  </si>
  <si>
    <t>Secures the right type of resources (51) **</t>
  </si>
  <si>
    <t>A construct that produces a planned mix of resources (20) **</t>
  </si>
  <si>
    <t>RPM Pricing  signals, per fuel mix, that eliminates least efficient resources from an emissions and heat rate perspective prior to efficient resources within that fuel mix. (56) **</t>
  </si>
  <si>
    <r>
      <rPr>
        <sz val="11"/>
        <rFont val="Arial"/>
        <family val="2"/>
      </rPr>
      <t>Produces a competitive average $/MWh over a year compared to other RTOs; Accounts for all capacity providing energy, including uncleared capacity that will be predictably delivering energy; Ensure capacity procured in market is not larger than needed for system reliability targets</t>
    </r>
    <r>
      <rPr>
        <sz val="11"/>
        <color indexed="10"/>
        <rFont val="Arial"/>
        <family val="2"/>
      </rPr>
      <t xml:space="preserve"> </t>
    </r>
    <r>
      <rPr>
        <sz val="11"/>
        <rFont val="Arial"/>
        <family val="2"/>
      </rPr>
      <t>(68a)</t>
    </r>
  </si>
  <si>
    <t>Actual</t>
  </si>
  <si>
    <t>• Diversified Company with regulated and merchant subsidiaries
• Regulated asset cost-of-service profits to parent company
• Fungible assets used to capitalize merchant affiliates</t>
  </si>
  <si>
    <t>Holding Company Structure</t>
  </si>
  <si>
    <t>Potential</t>
  </si>
  <si>
    <t>• State capitalizes operation through special taxes</t>
  </si>
  <si>
    <t>State Takeover</t>
  </si>
  <si>
    <t>• Regulated assets
• Allows collection of construction costs prior to operation (Florida, Georgia, and South Carolina all use)
      – Lowers financing costs</t>
  </si>
  <si>
    <t>Advanced Cost Recovery</t>
  </si>
  <si>
    <t>• Provides a tax rebate or tax-exempt bond financing to resource owner
• Based on:
     – Percentage of Investment (Investment Tax Credit)
     – Energy Production (Production Tax Credit)
     – Resource Utilization (i.e., land purchased, fuel source, employment credit)</t>
  </si>
  <si>
    <t>Tax Incentives</t>
  </si>
  <si>
    <t>• Provides grants at zero financing cost or zero pay-back
• Administered through state public financing authorities.
    – Application process may apply
• Promotes development of public policy objective
    – Economic development
    – Natural resource utilization
    – Energy technology development</t>
  </si>
  <si>
    <t>Grant Programs</t>
  </si>
  <si>
    <t>• Provides loans or physical property below market rates
• Programs may have application process
   – But target specific technologies types</t>
  </si>
  <si>
    <t>Loan Programs</t>
  </si>
  <si>
    <t>• A ZEC is created for one MWh output of a qualified resource
• State LSEs or EDCs hold an annual compliance to purchase target amount</t>
  </si>
  <si>
    <t>Zero Emissions Credits</t>
  </si>
  <si>
    <t xml:space="preserve">Mandated Power Purchase 
Agreements </t>
  </si>
  <si>
    <t>N/A</t>
  </si>
  <si>
    <t>• Power production from qualified technologies required for automatic and full-output purchased by local utility
• Defines paid price per MWh of production for qualified technologies
• Distribution or Transmission-connected assets</t>
  </si>
  <si>
    <t>Feed-in Tariff</t>
  </si>
  <si>
    <t>• Sets regional cap
• Resources required to hold allowances equal to three-year control period
• States allocate tradable allowances in auctions
• Allows over-emitting resources to procure credits from under-emitting resources or bank unused allowances</t>
  </si>
  <si>
    <t>Cap-and-Trade</t>
  </si>
  <si>
    <r>
      <t>Levy a $/metric ton on emissions  (i.e., CO</t>
    </r>
    <r>
      <rPr>
        <vertAlign val="subscript"/>
        <sz val="12"/>
        <color indexed="8"/>
        <rFont val="Arial Narrow"/>
        <family val="2"/>
      </rPr>
      <t>2</t>
    </r>
    <r>
      <rPr>
        <sz val="12"/>
        <color indexed="8"/>
        <rFont val="Arial Narrow"/>
        <family val="2"/>
      </rPr>
      <t>)</t>
    </r>
  </si>
  <si>
    <t>Emissions Tax</t>
  </si>
  <si>
    <t>• State LSEs or EDCs hold an annual compliance to purchase target amount
• A REC is created for one MWh output of a qualified resource.
• RECs are generally fungible commodities</t>
  </si>
  <si>
    <t>Renewable Portfolio Standard</t>
  </si>
  <si>
    <t>Program Information</t>
  </si>
  <si>
    <t>State</t>
  </si>
  <si>
    <t>Actual / Potential</t>
  </si>
  <si>
    <t>Program Description</t>
  </si>
  <si>
    <t>Program Name</t>
  </si>
  <si>
    <t>No.</t>
  </si>
  <si>
    <t>Version Date</t>
  </si>
  <si>
    <t xml:space="preserve">http://www.pjm.com/~/media/committees-groups/task-forces/ccppstf/20170327/20170327-item-05-state-policy-education.ashx </t>
  </si>
  <si>
    <t>Supplemental Materials</t>
  </si>
  <si>
    <r>
      <t xml:space="preserve">Key Work Activity #2: </t>
    </r>
    <r>
      <rPr>
        <i/>
        <sz val="12"/>
        <color indexed="8"/>
        <rFont val="Arial Narrow"/>
        <family val="2"/>
      </rPr>
      <t>Identify current and potential public policy initiatives states could take regarding resource adequacy, fuel diversity, public, and environmental policies.</t>
    </r>
  </si>
  <si>
    <t>Product Relevance</t>
  </si>
  <si>
    <t>State Policy Options for Electric Supply Resource Support</t>
  </si>
  <si>
    <t>Product</t>
  </si>
  <si>
    <t>PJM Capacity Construct / Public Policy Sr. Task Force</t>
  </si>
  <si>
    <t>Commitments long enough in advance to allow long lead resources enough time to enter and solve resource adequacy problems (72)</t>
  </si>
  <si>
    <t xml:space="preserve">Commitments long enough in advance to allow long lead resources enough time to enter and solve resource adequacy problems </t>
  </si>
  <si>
    <t>• In restructured states, does not cover entire load obligation
• Bypass of regional energy market settlement for mandated, direct bilateral contract with EDC or LSEs
• Contract is not competitively sourced (some may be competitively sourced)
     – Differs for Default Service auctions and RFPs</t>
  </si>
  <si>
    <t xml:space="preserve">Resilient </t>
  </si>
  <si>
    <t xml:space="preserve">Balances numerous goals:
• Safety
• Resource Adequacy
• Consumer Affordability 
• Environmental sustainability
• Financial stability to provide less volatility risk to consumers
</t>
  </si>
  <si>
    <t xml:space="preserve">Consistent with the needs of wholesale customers and consumer preferences (and operates within the constraints) as reflected through applicable state environmental programs and all other jurisdictional policy objectives </t>
  </si>
  <si>
    <t xml:space="preserve">Accommodates all types of business platforms (merchant or competitive entries, investor owned utilities, and public power self supply) </t>
  </si>
  <si>
    <t>Facilitates trade to include bilateral contracting and not have market rules that restrict the use of available capacity</t>
  </si>
  <si>
    <t xml:space="preserve">Supports long-term objectives aligned with (up to 15-year) RTEP planning process </t>
  </si>
  <si>
    <t xml:space="preserve">Enables LSE's to reasonably create, maintain and adjust their portfolios as needed to meet ever changing and evolving regulatory requirements and other exogenous influences (in accordance with RTO reliability requirements) in a non-discriminatory fashion </t>
  </si>
  <si>
    <t xml:space="preserve">Ties to the transmission planning process to accommodate long term state resource goals for maximum efficiency and optimal consumer affordability </t>
  </si>
  <si>
    <t>Resilient (73)</t>
  </si>
  <si>
    <t xml:space="preserve">Balances numerous goals:
Safety
Resource Adequacy
Consumer Affordability 
Environmental sustainability
Financial stability to provide less volatility risk to consumers (74)
</t>
  </si>
  <si>
    <t>Consistent with the needs of wholesale customers and consumer preferences (and operates within the constraints) as reflected through applicable state environmental programs and all other jurisdictional policy objectives (75)</t>
  </si>
  <si>
    <t>Facilitates trade to include bilateral contracting and not have market rules that restrict the use of available capacity (76)</t>
  </si>
  <si>
    <t>Accommodates all types of business platforms (merchant or competitive entries, investor owned utilities, and public power self supply) (77)</t>
  </si>
  <si>
    <t>Supports long-term objectives aligned with (up to 15-year) RTEP planning process  (78)</t>
  </si>
  <si>
    <t>Enables LSE's to reasonably create, maintain and adjust their portfolios as needed to meet ever changing and evolving regulatory requirements and other exogenous influences (in accordance with RTO reliability requirements) in a non-discriminatory fashion (79)</t>
  </si>
  <si>
    <t>Ties to the transmission planning process to accommodate long term state resource goals for maximum efficiency and optimal consumer affordability (80)</t>
  </si>
  <si>
    <t>State Integrated Resource Planning</t>
  </si>
  <si>
    <t>Rate-based Cost Recovery for Certain Resources</t>
  </si>
  <si>
    <t>• Demand Response, Energy Efficiency, Microgrids, Generation, Storage</t>
  </si>
  <si>
    <t>• After determination of resource adequacy or conservation need
• Regulated Utility assets in wholesale markets paid through retail rates for the entire utility load obligation
       – Prudency test applies</t>
  </si>
  <si>
    <t>CCPPSTF: Key Activity 3 - Assess Alignment of  State Actions with RPM Construct</t>
  </si>
  <si>
    <t xml:space="preserve"> </t>
  </si>
  <si>
    <t>Demand/Cost/Planning Parameters</t>
  </si>
  <si>
    <t>A1</t>
  </si>
  <si>
    <t>Reliability Requirement (RTO/LDA) (load forecast, IRM, CETO are determining factors)</t>
  </si>
  <si>
    <t>A2</t>
  </si>
  <si>
    <t>A3</t>
  </si>
  <si>
    <t>Supply</t>
  </si>
  <si>
    <t>B1</t>
  </si>
  <si>
    <t>B2</t>
  </si>
  <si>
    <t>Offer prices/Competition</t>
  </si>
  <si>
    <t>B3</t>
  </si>
  <si>
    <t>Market Power Mitigation</t>
  </si>
  <si>
    <t>MOPR for new generation</t>
  </si>
  <si>
    <t>B5</t>
  </si>
  <si>
    <t>Forward commitment</t>
  </si>
  <si>
    <t>B6</t>
  </si>
  <si>
    <t>Auction Clearing/Constraints</t>
  </si>
  <si>
    <t>C1</t>
  </si>
  <si>
    <t>Locational price signals</t>
  </si>
  <si>
    <t>C2</t>
  </si>
  <si>
    <t>Revenue adequacy</t>
  </si>
  <si>
    <t>C3</t>
  </si>
  <si>
    <t>Centralized market/price transparency</t>
  </si>
  <si>
    <t>C4</t>
  </si>
  <si>
    <t>Locational constraint - LDA CETL</t>
  </si>
  <si>
    <t>C5</t>
  </si>
  <si>
    <t>Delivery Year</t>
  </si>
  <si>
    <t>D1</t>
  </si>
  <si>
    <t>Resource performance (penalty/bonus)</t>
  </si>
  <si>
    <t>D2</t>
  </si>
  <si>
    <t>Resource adequacy</t>
  </si>
  <si>
    <t>D3</t>
  </si>
  <si>
    <t>Load charges</t>
  </si>
  <si>
    <t>Policy Name</t>
  </si>
  <si>
    <t>Policy Description</t>
  </si>
  <si>
    <t xml:space="preserve">Mandatory Compliance </t>
  </si>
  <si>
    <t>Resource Eligibility</t>
  </si>
  <si>
    <t>First-title Recipient</t>
  </si>
  <si>
    <t>Secondary Market</t>
  </si>
  <si>
    <t>Payer</t>
  </si>
  <si>
    <t>Fuding Source</t>
  </si>
  <si>
    <t>Payment</t>
  </si>
  <si>
    <t>Competitive Sourcing</t>
  </si>
  <si>
    <t>Incentive Type</t>
  </si>
  <si>
    <t>Incentive Stream</t>
  </si>
  <si>
    <t>Timeframe</t>
  </si>
  <si>
    <t>Program Cap / Target</t>
  </si>
  <si>
    <t>Alternative Payment for Load</t>
  </si>
  <si>
    <t>Qualitative Impact</t>
  </si>
  <si>
    <t>Comments / Notes</t>
  </si>
  <si>
    <t>Fuel Type</t>
  </si>
  <si>
    <t>New / Exist. Resc.</t>
  </si>
  <si>
    <t>Geography</t>
  </si>
  <si>
    <t>Other</t>
  </si>
  <si>
    <t>Renewable Portfolio Standards</t>
  </si>
  <si>
    <t>DC</t>
  </si>
  <si>
    <t>Establishes targets for production of energy from qualified resources for state applicable load serving entities to attain credits.</t>
  </si>
  <si>
    <t>Y</t>
  </si>
  <si>
    <t>Solar Water Heat, Solar Space Heat, Geothermal Electric, Solar Thermal Electric, Solar Thermal Process Heat, Solar Photovoltaics, Wind (All), Biomass, Hydroelectric, Landfill Gas, Tidal, Wave, Ocean Thermal, Wind (Small), Fuel Cells using Renewable Fuels</t>
  </si>
  <si>
    <t>Either</t>
  </si>
  <si>
    <t>Within PJM or adjacent PJM state. 
Adjacent PJM control area, if the electricity is delivered into PJM.</t>
  </si>
  <si>
    <t>Generation Owner</t>
  </si>
  <si>
    <t>LSE / EDC</t>
  </si>
  <si>
    <t>Renewable Energy Surcharge</t>
  </si>
  <si>
    <r>
      <t xml:space="preserve">Class I: $2.25/MWh
Solar: $480/MWh
</t>
    </r>
    <r>
      <rPr>
        <i/>
        <sz val="12"/>
        <color indexed="8"/>
        <rFont val="Arial Narrow"/>
        <family val="2"/>
      </rPr>
      <t>(spot prices as of 5/3/2017)</t>
    </r>
  </si>
  <si>
    <t>Incentive payment - values specified attribute</t>
  </si>
  <si>
    <t>Volumetric
($/MWh)</t>
  </si>
  <si>
    <t>2032 maturity
Perpituity thereafter</t>
  </si>
  <si>
    <t>Class I: 50%
PV: 5%</t>
  </si>
  <si>
    <t>Reduces financing costs
Supplies additional revenue stream</t>
  </si>
  <si>
    <t>Payment source: SNL</t>
  </si>
  <si>
    <t>http://www.dcpsc.org/Utility-Information/Electric/Renewables/Renewable-Energy-Portfolio-Standard-Program.aspx</t>
  </si>
  <si>
    <t>DE</t>
  </si>
  <si>
    <t>Geothermal Electric, Solar Thermal Electric, Solar Photovoltaics, Wind (All), Biomass, Hydroelectric, Fuel Cells using Non-Renewable Fuels, Landfill Gas, Tidal, Wave, Ocean Thermal, Wind (Small), Anaerobic Digestion, Fuel Cells using Renewable Fuels</t>
  </si>
  <si>
    <t>Energy resources located within or imported into the PJM region.</t>
  </si>
  <si>
    <t>Multipliers exist:
300% for in-state customer sited PV and fuel cells 
150% for wind turbines sited in DE 
350% for offshore wind 
110% for solar or wind installation in DE with 50% equipment manufactured in DE 
110% credit for solar or wind installation with a minimum of 75% workforce</t>
  </si>
  <si>
    <r>
      <t xml:space="preserve">Class I: $8.00/MWh
Solar: $25/MWh
</t>
    </r>
    <r>
      <rPr>
        <i/>
        <sz val="12"/>
        <color indexed="8"/>
        <rFont val="Arial Narrow"/>
        <family val="2"/>
      </rPr>
      <t>(spot prices as of 5/3/2017)</t>
    </r>
  </si>
  <si>
    <t>2025 - 2026</t>
  </si>
  <si>
    <t>Class I: 25%
PV: 3.5%</t>
  </si>
  <si>
    <t>http://www.dnrec.delaware.gov/energy/information/otherinfo/pages/renewable.aspx</t>
  </si>
  <si>
    <t>IL</t>
  </si>
  <si>
    <t>Solar Thermal Electric, 
Solar Photovoltaics, Wind (All), Biomass, Hydroelectric, Landfill Gas, Wind (Small), Anaerobic Digestion Landfill Gas, Anaerobic Digestion, Biodiesel</t>
  </si>
  <si>
    <t>1. Located in Illinois. 
2. If not cost effective, resources can be procured from adjoining states, 
(3) if these are also not cost-effective, resources can be procured from other regions of the country.</t>
  </si>
  <si>
    <t>Wind (IOUs): 75% of annual requirement (18.75% of sales in compliance year 2025-2026)
Wind (ARES): 60% of annual requirement (15% of sales in compliance year 2025-2026)
PV (All): 6% of annual requirement in compliance year 2015-2016 and thereafter (1.5% of total sales in compliance year 2025-2026)
 Distributed Generation (IOUs): 1% of annual requirement in compliance year 2015-2016 and thereafter (0.25% of sales in compliance year 2025-2026)</t>
  </si>
  <si>
    <t>Class I: 25%
PV: 1.5%
DER: 0.25%</t>
  </si>
  <si>
    <t>http://www.icc.illinois.gov/electricity/</t>
  </si>
  <si>
    <t>IN</t>
  </si>
  <si>
    <t>Clean Energy Portfolio Standards</t>
  </si>
  <si>
    <t>N</t>
  </si>
  <si>
    <t>Solar Water Heat, Solar Space Heat, Geothermal Electric, Solar Thermal Electric, Solar Photovoltaics, Wind (All), Biomass, Hydroelectric, Hydrogen, Geothermal Heat Pumps, Municipal Solid Waste, Combined Heat &amp; Power, Fuel Cells using Non-Renewable Fuels, Landfill Gas, Geothermal Direct-Use, Fuel Cells using Renewable Fuels Landfill Gas, Nuclear, Coal Bed Methane, Clean Coal, Fuel Cells using Renewable Fuels, Geothermal Direct-Use</t>
  </si>
  <si>
    <t>Fifty percent of qualifying energy obtained by Indiana utilities participating in the CPS must come from within the state.</t>
  </si>
  <si>
    <t>EDC</t>
  </si>
  <si>
    <t>Class I: 10%</t>
  </si>
  <si>
    <t>http://www.in.gov/oed/2649.htm</t>
  </si>
  <si>
    <t>MD</t>
  </si>
  <si>
    <t>Renewable Energy Portfolio Standard</t>
  </si>
  <si>
    <t>Solar Water Heat, Geothermal Electric, Solar Thermal Electric, Solar Photovoltaics, Wind (All), Biomass, Hydroelectric, Geothermal Heat Pumps, Municipal Solid Waste, Landfill Gas, Tidal, Wave, Ocean Thermal, Wind (Small), Geothermal Direct-Use, Anaerobic Digestion, Fuel Cells using Renewable Fuels</t>
  </si>
  <si>
    <t>1. Located in PJM; or 
2. In adjacent control area, if the electricity is delivered into the PJM service territory. 
3. Solar resources must be connected to the distribution grid serving Maryland.</t>
  </si>
  <si>
    <r>
      <t xml:space="preserve">Class I: $6.25/MWh
Solar: $16.50/MWh
</t>
    </r>
    <r>
      <rPr>
        <i/>
        <sz val="12"/>
        <color indexed="8"/>
        <rFont val="Arial Narrow"/>
        <family val="2"/>
      </rPr>
      <t>(spot prices as of 5/3/2017)</t>
    </r>
  </si>
  <si>
    <t>2020 maturity
Perpituity thereafter</t>
  </si>
  <si>
    <t>Class I: 25%
PV: 2.5%
Offshore Wind: 2.5% Max.</t>
  </si>
  <si>
    <t>http://www.psc.state.md.us/electricity/renewable-energy/</t>
  </si>
  <si>
    <t>MI</t>
  </si>
  <si>
    <t>Renewable Energy Standard</t>
  </si>
  <si>
    <t>Geothermal Electric, Solar Thermal Electric, Solar Photovoltaics, Wind (All), Biomass, Hydroelectric, Geothermal Heat Pumps, Municipal Solid Waste, Combined Heat &amp; Power, Landfill Gas, Tidal, Wave, Anaerobic Digestion , Landfill Gas, Coal Fired with Carbon Capture and Storage, Gasification,</t>
  </si>
  <si>
    <t xml:space="preserve">Up to 50% of the standard may be met with RECs produced by utility-owned facilities. </t>
  </si>
  <si>
    <t>Class I: 15%</t>
  </si>
  <si>
    <t>http://www.michigan.gov/mpsc/0,1607,7-159-16393_53570---,00.html</t>
  </si>
  <si>
    <t>NC</t>
  </si>
  <si>
    <t>Renewable Energy and Energy Efficiency Portfolio Standard</t>
  </si>
  <si>
    <t>Solar Water Heat, Solar Space Heat, Geothermal Electric, Solar Thermal Electric, Solar Thermal Process Heat, Solar Photovoltaics, Wind (All), Biomass, Hydrogen, Combined Heat &amp; Power, Landfill Gas, Tidal, Wave, Wind (Small), Hydroelectric (Small), Anaerobic Digestion</t>
  </si>
  <si>
    <t>Solar: 0.2% by 2018
Swine Waste: 0.2% by 2020
Poultry Waste: 900,000 MWh by 2016
Triple credit for RECs generated by the first 20 MW of a biomass facility located at a "cleanfields renewable energy demonstration park"</t>
  </si>
  <si>
    <t>Public Power: 2018
IOUs: 2021</t>
  </si>
  <si>
    <t>Public Power: 10%
IOUs: 12.5%</t>
  </si>
  <si>
    <t>http://www.ncuc.commerce.state.nc.us/reps/reps.htm</t>
  </si>
  <si>
    <t>NJ</t>
  </si>
  <si>
    <t>Renewables Portfolio Standard</t>
  </si>
  <si>
    <t>Geothermal Electric, Solar Thermal Electric, Solar Photovoltaics, Wind (All), Biomass, Hydroelectric, Municipal Solid Waste, Landfill Gas, Tidal, Wave, Wind (Small), Anaerobic Digestion, Fuel Cells using Renewable Fuels</t>
  </si>
  <si>
    <t>Located in or energy delivered to PJM</t>
  </si>
  <si>
    <t>Class I: 2020/21
PV: 2027/28 maturity
Perpituity thereafter</t>
  </si>
  <si>
    <t>Class I: 17.88%
PV: 4.1%</t>
  </si>
  <si>
    <t>http://www.njcleanenergy.com/renewable-energy/program-activity-and-background-information/rps-background-info</t>
  </si>
  <si>
    <t>OH</t>
  </si>
  <si>
    <t>Alternative Energy Portfolio Standard</t>
  </si>
  <si>
    <t>Geothermal Electric, Solar Thermal Electric, Solar Photovoltaics, Wind (All), Biomass, Hydroelectric, Municipal Solid Waste, Combined Heat &amp; Power, Fuel Cells using Non-Renewable Fuels, Landfill Gas, Anaerobic Digestion, Fuel Cells using Renewable Fuels, Microturbines</t>
  </si>
  <si>
    <t>Located in or energy shown to be deliverable to Ohio</t>
  </si>
  <si>
    <r>
      <t xml:space="preserve">Class I: $0.88/MWh
Solar: $5.88/MWh
</t>
    </r>
    <r>
      <rPr>
        <i/>
        <sz val="12"/>
        <color indexed="8"/>
        <rFont val="Arial Narrow"/>
        <family val="2"/>
      </rPr>
      <t>(spot prices as of 5/3/2017)</t>
    </r>
  </si>
  <si>
    <t>Class I: 2026
PV: 2026
maturity
Perpituity thereafter</t>
  </si>
  <si>
    <t>Class I: 12.5%
PV: 0.5%</t>
  </si>
  <si>
    <t>http://www.puco.ohio.gov/PUCO/IndustryTopics/Topic.cfm?id=10039</t>
  </si>
  <si>
    <t>PA</t>
  </si>
  <si>
    <t>Solar Water Heat, Solar Space Heat, Geothermal Electric, Solar Thermal Electric, Solar Thermal Process Heat, Solar Photovoltaics, Wind (All), Biomass, Hydroelectric, Geothermal Heat Pumps, Municipal Solid Waste, Combined Heat &amp; Power, Fuel Cells using Non-Renewable Fuels, Landfill Gas, Wind (Small), Anaerobic Digestion, Fuel Cells using Renewable Fuels, Other Distributed Generation Technologies</t>
  </si>
  <si>
    <t>Located in PA or within PJM</t>
  </si>
  <si>
    <t>Class I: 2020/21
PV: 2020/21</t>
  </si>
  <si>
    <t>Class I: 8%
PV: 0.5%</t>
  </si>
  <si>
    <t>VA</t>
  </si>
  <si>
    <t>Voluntary Renewable Energy Portfolio Goal</t>
  </si>
  <si>
    <t>Geothermal Electric, Solar Thermal Electric, Solar Photovoltaics, Wind (All), Biomass, Hydroelectric, Landfill Gas, Tidal, Wave, Anaerobic Digestion</t>
  </si>
  <si>
    <t>Located in VA or within PJM</t>
  </si>
  <si>
    <t>Virginia also allows multipliers for certain types of technology.
200% (double) credit for energy derived from sunlight, onshore wind, animal waste 
300% (triple) credit for energy derived from offshore wind</t>
  </si>
  <si>
    <t>Class I: 2025</t>
  </si>
  <si>
    <t>Class I: 15% 2007</t>
  </si>
  <si>
    <t>WA</t>
  </si>
  <si>
    <t>Washington Carbon Emission Tax and Sales Tax Reduction</t>
  </si>
  <si>
    <t>Creates a tax on the per ton output of C02</t>
  </si>
  <si>
    <t>Energy sector, 
Coal, Oil, Natural gas</t>
  </si>
  <si>
    <t>Facility located in Washington</t>
  </si>
  <si>
    <t>Internalized by owner</t>
  </si>
  <si>
    <t xml:space="preserve">$15/metric ton
Increase 3.5% annually to cap at $100/metric ton </t>
  </si>
  <si>
    <t>Pigouvian taxation - taxes 'negative' externality</t>
  </si>
  <si>
    <t>Volumetric
($/Ton)</t>
  </si>
  <si>
    <t>Perpituity</t>
  </si>
  <si>
    <t>100% emission</t>
  </si>
  <si>
    <t xml:space="preserve">Increases production cost </t>
  </si>
  <si>
    <t xml:space="preserve">Payment source: Initiative language </t>
  </si>
  <si>
    <t>https://www.sos.wa.gov//_assets/elections/initiatives/FinalText_779.pdf</t>
  </si>
  <si>
    <t>Regional Greenhouse Gas Initiative</t>
  </si>
  <si>
    <t>Establishes a three-year compliance period cap for C02 emissions from power plants in the state.  Allows resources to procure additional credits on a market in lieu of other emitters producing.</t>
  </si>
  <si>
    <t>10 resources 
Fossil fuel electric resources &gt;= 25 MW</t>
  </si>
  <si>
    <t>Facility located in participating state.</t>
  </si>
  <si>
    <r>
      <t xml:space="preserve">$1.86 to $7.50 / credit
</t>
    </r>
    <r>
      <rPr>
        <i/>
        <sz val="12"/>
        <color indexed="8"/>
        <rFont val="Arial Narrow"/>
        <family val="2"/>
      </rPr>
      <t>Auction result ranges since 2008</t>
    </r>
  </si>
  <si>
    <t>Adjusted cap:
56,283,807 / Metric Tons</t>
  </si>
  <si>
    <t>Increases production cost</t>
  </si>
  <si>
    <t xml:space="preserve">Payment source: RGGI </t>
  </si>
  <si>
    <t>http://regulations.delaware.gov/AdminCode/title7/1000/1100/1147.shtml#TopOfPage</t>
  </si>
  <si>
    <t>16 resources 
Fossil fuel electric resources &gt;= 25 MW</t>
  </si>
  <si>
    <t>http://www.dsd.state.md.us/comar/SubtitleSearch.aspx?search=26.09.02*</t>
  </si>
  <si>
    <t>VT</t>
  </si>
  <si>
    <t>Standard Offer Program</t>
  </si>
  <si>
    <t xml:space="preserve">Established a long-term fixed-rate to be paid for qualified resources not to exceed the calculated avoided cost for the EDC to otherwise produce the power themselves. </t>
  </si>
  <si>
    <t>Solar Photovoltaics, Wind (All), Biomass, Hydroelectric, Municipal Solid Waste, Landfill Gas, Hydroelectric (Small), Anaerobic Digestion</t>
  </si>
  <si>
    <t>Located in EDC's territory</t>
  </si>
  <si>
    <t>RFP Scoring Multipliers
Pre-existing structure – 1.21
Parking canopy – 1.40
Previously developed site – 1.10
Brownfield site – 1.10
Landfill site – 1.10
Previously disturbed site at gravel pit, quarry, or similar site – 1.10
Municipally designated site – 1.00 (or no multiplier)
NPL site – 1.10
New hydroelectric at preferred site – 1.00 (or no multiplier)</t>
  </si>
  <si>
    <t>Rider</t>
  </si>
  <si>
    <t>Avoided Cost Price Caps
Biomass: $0.125/kWh 
Landfill Gas: $0.09/kWh 
Wind over 100 kW: $0.116/kWh 
Wind 100 kW or less: $0.253/kWh
Hydroelectric: $0.13/kWh
Food Waste Anaerobic Digestion: $0.308/kWh
Solar: $0.13/kWh</t>
  </si>
  <si>
    <t>Incentive payment - values specified technology, directs RECs to utility</t>
  </si>
  <si>
    <t>Solar: 2034
Other: 2029</t>
  </si>
  <si>
    <t>Resource capacity 2.2 MW; 
EDC Program Capacity: 
127.5 MW</t>
  </si>
  <si>
    <t>Payment source: VT Standard Offer program</t>
  </si>
  <si>
    <t>http://www.vermontstandardoffer.com/standard-offer-program-summary/</t>
  </si>
  <si>
    <t>http://www.legislature.mi.gov/(S(axxqdxt0rslt5tii1u3omvki))/mileg.aspx?page=getObject&amp;objectName=mcl-460-6o</t>
  </si>
  <si>
    <t>CT</t>
  </si>
  <si>
    <t>Solicitation re Class I renewable energy sources</t>
  </si>
  <si>
    <t>Geothermal Electric, Solar Thermal Electric, Solar Photovoltaics, Wind (All), Biomass, Hydroelectric, Municipal Solid Waste, Combined Heat &amp; Power, Fuel Cells using Non-Renewable Fuels, Landfill Gas, Tidal, Wave, Ocean Thermal, Wind (Small), Anaerobic Digestion, Fuel Cells using Renewable Fuels</t>
  </si>
  <si>
    <t>If the commissioner of Energy and Environmental Protection finds such proposals to be in the interest of ratepayers the commissioner may direct the electric distribution companies to enter into power purchase agreements for energy, capacity and environmental attributes</t>
  </si>
  <si>
    <t>Incentive payment - values specified technology</t>
  </si>
  <si>
    <t xml:space="preserve"> &gt;= 20 Year Term</t>
  </si>
  <si>
    <t>4% 
annual requirements</t>
  </si>
  <si>
    <t>http://www.cga.ct.gov/2014/sup/chap_295.htm#sec_16a-3f</t>
  </si>
  <si>
    <t>Future Energy Jobs Bill</t>
  </si>
  <si>
    <t>Establishes the 10-year procurement of Zero Emission Credits from specific resources equal to specified load.</t>
  </si>
  <si>
    <t>Nuclear  - Plant specific</t>
  </si>
  <si>
    <t>Existing</t>
  </si>
  <si>
    <t>PJM or MISO</t>
  </si>
  <si>
    <t>State emissions benefit
Plant retirement without procurement
State report identifies need</t>
  </si>
  <si>
    <t>Surcharge</t>
  </si>
  <si>
    <t>Price not to exceed:
$14.88 - 24.59/MWh</t>
  </si>
  <si>
    <t xml:space="preserve">N </t>
  </si>
  <si>
    <t>10 years</t>
  </si>
  <si>
    <t>16% EDC 2014 load</t>
  </si>
  <si>
    <t>Supplies additional revenue stream</t>
  </si>
  <si>
    <t>Payment source: Calculated value from FEJB, includes escalting Social Cost of Carbon and other relevant escaltions.  Does not discount for wholesale market revenue (hence, "price not to exceed")</t>
  </si>
  <si>
    <t>http://www.ilga.gov/legislation/publicacts/99/PDF/099-0906.pdf</t>
  </si>
  <si>
    <t>NY</t>
  </si>
  <si>
    <t>Clean Energy Standards</t>
  </si>
  <si>
    <t xml:space="preserve">Establishes the 100% purchase of Zero Emissions Credits from the output of specified resources that meet PSC eligibility. </t>
  </si>
  <si>
    <t>New York state</t>
  </si>
  <si>
    <t>State emissions benefit
Financial distress</t>
  </si>
  <si>
    <t>Price not to exceed:
$17.48 - 29.15/MWh</t>
  </si>
  <si>
    <t>Six, 3-year tranches</t>
  </si>
  <si>
    <t>100% output</t>
  </si>
  <si>
    <t>Payment source: Calculated value from NY PSC Order, includes escalting Social Cost of Carbon, RGGI Credit decrement, and other relevant escaltions.  Does not discount for wholesale market revenue (hence, "price not to exceed")</t>
  </si>
  <si>
    <t>http://documents.dps.ny.gov/public/Common/ViewDoc.aspx?DocRefId={44C5D5B8-14C3-4F32-8399-F5487D6D8FE8}</t>
  </si>
  <si>
    <t>MT</t>
  </si>
  <si>
    <t>Coal Tax Trust Fund expansion</t>
  </si>
  <si>
    <t>Extend a low intrest loan from the state's Coal Tax Trust Fund for qualified resource</t>
  </si>
  <si>
    <t>Coal - Plant specific</t>
  </si>
  <si>
    <t>Montana</t>
  </si>
  <si>
    <t xml:space="preserve">&lt;= 200 MW
Exempt wholesale
generator
“Prevent elimination of jobs
and provide stability in
community impacted by
operation of a coal-fired
unit”
</t>
  </si>
  <si>
    <t>State Coal Tax Trust Fund</t>
  </si>
  <si>
    <t>Already established</t>
  </si>
  <si>
    <t>$10M. @ 2% annual interest rate</t>
  </si>
  <si>
    <t>Low interest loan</t>
  </si>
  <si>
    <t>Flat</t>
  </si>
  <si>
    <t>15-year payback period</t>
  </si>
  <si>
    <t>$10M.</t>
  </si>
  <si>
    <t>Minimizes cost of capital</t>
  </si>
  <si>
    <t>http://www.utilitydive.com/news/montana-house-gives-preliminary-nod-to-colstrip-operating-loans/439132/</t>
  </si>
  <si>
    <t>--</t>
  </si>
  <si>
    <t>KY</t>
  </si>
  <si>
    <t>Sales-Tax Exemption for Energy and Energy-Producing Fuels</t>
  </si>
  <si>
    <t>Avoidance of state sales tax on purchase of qualified fuel source by qualified power plant</t>
  </si>
  <si>
    <t>Coal, Oil, Natural Gas</t>
  </si>
  <si>
    <t>$28M/annual estimate</t>
  </si>
  <si>
    <t xml:space="preserve">Info source: Union of Concerned Scientists Submittal </t>
  </si>
  <si>
    <t>Farmland Assessment Act Provides Preferential Treatment</t>
  </si>
  <si>
    <t xml:space="preserve">Alters the assessed value of farmland that sites eligible facilities -  mitigates increased property value of added facility. </t>
  </si>
  <si>
    <t>Biomass, Solar, or Wind Energy Generation Facilities</t>
  </si>
  <si>
    <t>Enterprise Zones</t>
  </si>
  <si>
    <t>https://development.ohio.gov/bs/bs_oezp.htm</t>
  </si>
  <si>
    <t>The Keystone Special Development Zone</t>
  </si>
  <si>
    <t>an incentive-based tax credit program to foster the redevelopment of abandoned, deteriorated  industrial sites. Eligible businesses within and/or relocate to a KSDZ  earn restricted tax credits in exchange for job creation.</t>
  </si>
  <si>
    <t>http://www.revenue.pa.gov/GeneralTaxInformation/IncentivesCreditsPrograms/Pages/Tax-Credits.aspx#.WNlOj28rJQI</t>
  </si>
  <si>
    <t>Coal</t>
  </si>
  <si>
    <t>$120M./annual estimate</t>
  </si>
  <si>
    <t>WV</t>
  </si>
  <si>
    <t>Payment in lieu of taxes</t>
  </si>
  <si>
    <t>West Virginia taxes property at 60% of assessed value. Some West Virginia counties may provide payment in lieu of taxes (PILOT) agreements that can further reduce the tax.</t>
  </si>
  <si>
    <t>Is this a local (county, municipal) public policy?</t>
  </si>
  <si>
    <t>http://www.psc.state.md.us/wp-content/uploads/Utilityderegulation_Dec152004.pdf
At p. 3</t>
  </si>
  <si>
    <t>Industrial Expansion and Revitalization Credit</t>
  </si>
  <si>
    <t>Tax crediton purchase of qualified fuel source by qualified power plant</t>
  </si>
  <si>
    <t>$55M/annual estimate</t>
  </si>
  <si>
    <t>Investment Tax Credit</t>
  </si>
  <si>
    <t>Provides a fixed dollar per installed MW tax credit on applicable state taxes for development of qualified electric power fuel types
(program ended)</t>
  </si>
  <si>
    <t>Anaerobic
Digestion,
Biomass,
CHP,
Hydro,
Landfill gas,
Solar,
Wind</t>
  </si>
  <si>
    <t xml:space="preserve">New  </t>
  </si>
  <si>
    <t>Located in North Carolina</t>
  </si>
  <si>
    <t>State tax coffers</t>
  </si>
  <si>
    <t>Tax abatement</t>
  </si>
  <si>
    <t>35% of property
investment
Not to exceed
50% payer’s
annual tax
liability</t>
  </si>
  <si>
    <t>Flat 
($/MW)</t>
  </si>
  <si>
    <t>Taken in
equal parts
over
Five Years</t>
  </si>
  <si>
    <t>None specified</t>
  </si>
  <si>
    <t>Program ended for new applicants 12/31/2015</t>
  </si>
  <si>
    <t>http://www.dornc.com/taxes/corporate/renewable_energy_credits.pdf</t>
  </si>
  <si>
    <t xml:space="preserve">Shift in Personal Property Tax on power plants </t>
  </si>
  <si>
    <t>The tax paid by owners of power plants would be shifted to owners of electricity-delivery systems to be included in regulated rate-base.</t>
  </si>
  <si>
    <t>Power plants</t>
  </si>
  <si>
    <t>Ohio</t>
  </si>
  <si>
    <t>Regulated rate</t>
  </si>
  <si>
    <t>Annually shift $72M away from generation owners</t>
  </si>
  <si>
    <t>Flat
($/mill rate)</t>
  </si>
  <si>
    <t>Introduced through state legislature for how local property taxes would be appropriated</t>
  </si>
  <si>
    <t>http://www.dispatch.com/article/20150624/NEWS/306249774</t>
  </si>
  <si>
    <t>OK</t>
  </si>
  <si>
    <t xml:space="preserve">Zero Emission Facilities Production Tax Credit </t>
  </si>
  <si>
    <t>A state income tax credit is available to producers of electric power using renewable energy resources from a zero-emission facility located in Oklahoma.</t>
  </si>
  <si>
    <t>Geothermal
Electric,
Hydro,
Solar,
Wind,</t>
  </si>
  <si>
    <t>New</t>
  </si>
  <si>
    <t>Located in Oklahoma</t>
  </si>
  <si>
    <t>Operation
results in zero
emissions
Resource
must be &lt;=
1 MW</t>
  </si>
  <si>
    <t>State tax credit equal to annualized production tied to:
$0.0025/kWh –
$0.0050/kWh</t>
  </si>
  <si>
    <t>March/April 2017, Oklahoma votes to end program early.</t>
  </si>
  <si>
    <t>https://energy.gov/savings/zero-emission-facilities-production-tax-credit</t>
  </si>
  <si>
    <t>Authorizes and directs the New York state power authority to acquire the James A. FitzPatrick Nuclear Power Plant</t>
  </si>
  <si>
    <t>NYPA is directed to purchase and operate the facility with all costs recovered through tax base.</t>
  </si>
  <si>
    <t>Nuclear - plant specific</t>
  </si>
  <si>
    <t>Located in New York</t>
  </si>
  <si>
    <t>State tax base</t>
  </si>
  <si>
    <t>Cost to purchase and operate the facility at other "uneconomic" conditions</t>
  </si>
  <si>
    <t>Incentive payment - values specified resource</t>
  </si>
  <si>
    <t>Allows operation of plant in restructured state recovered through tax base.</t>
  </si>
  <si>
    <t>http://legislation.nysenate.gov/pdf/bills/2015/S8032</t>
  </si>
  <si>
    <t>All</t>
  </si>
  <si>
    <t>Regulated decommissioning costs</t>
  </si>
  <si>
    <t>Restructured states allow regulated return on certain assets that would have decommissioning costs.</t>
  </si>
  <si>
    <t>https://www.nixonpeabody.com/ideas/articles/2015/09/28/state-legislatures-moving-to-regulated-power-plant-decommissioning-decontamination-and</t>
  </si>
  <si>
    <t>Non-discriminatory selection</t>
  </si>
  <si>
    <t>State Actions (Check if it may not be aligned with RPM component)</t>
  </si>
  <si>
    <t>Removed from consideration</t>
  </si>
  <si>
    <t>Rate-based Cost Recovery for Certain Resources that do not satisfy full load requirements</t>
  </si>
  <si>
    <t xml:space="preserve">Auction Clearing Process </t>
  </si>
  <si>
    <t>PRELIMINARY FOR DISCUSSION</t>
  </si>
  <si>
    <t>Quantifying State Action Impact</t>
  </si>
  <si>
    <t>State Action</t>
  </si>
  <si>
    <t>Example 1</t>
  </si>
  <si>
    <t>Type of Generation</t>
  </si>
  <si>
    <t>Not Applicable</t>
  </si>
  <si>
    <t>Solid Waste, Landfill Gas, &amp; Scrap Tires (MI)</t>
  </si>
  <si>
    <t>Coal (PA)            (Sales Tax - 6%)</t>
  </si>
  <si>
    <t>Capacity Factor, %</t>
  </si>
  <si>
    <t>Credit Rate, $/MWh</t>
  </si>
  <si>
    <t>Annual Credit, $/MW-year</t>
  </si>
  <si>
    <t>Credit, $/MW-day</t>
  </si>
  <si>
    <t>Example 2</t>
  </si>
  <si>
    <t>Example 3</t>
  </si>
  <si>
    <t>Coal (KY)          (Sales Tax 6%)</t>
  </si>
  <si>
    <t>Example 4</t>
  </si>
  <si>
    <t>Example 5</t>
  </si>
  <si>
    <t>Example 6</t>
  </si>
  <si>
    <t>Example 7</t>
  </si>
  <si>
    <t>Example 8</t>
  </si>
  <si>
    <t>Example 9</t>
  </si>
  <si>
    <t>Example 10</t>
  </si>
  <si>
    <r>
      <t xml:space="preserve">Class I: $6.19/MWh
Solar: $222.75/MWh
</t>
    </r>
    <r>
      <rPr>
        <i/>
        <sz val="12"/>
        <color indexed="8"/>
        <rFont val="Arial Narrow"/>
        <family val="2"/>
      </rPr>
      <t>(spot prices as of 5/5/2017)</t>
    </r>
  </si>
  <si>
    <t>Interest in customers not being required to pay twice for capacity subsidized by a state</t>
  </si>
  <si>
    <t xml:space="preserve">Avoid customers losing the benefit of competitive forces in the capacity construct, including with respect to adversely impacting economically efficient new entry and shifting investment risk away from customers </t>
  </si>
  <si>
    <t>Guarding against opportunities for market power exercise or other market misbehavior</t>
  </si>
  <si>
    <r>
      <rPr>
        <b/>
        <sz val="10"/>
        <color indexed="8"/>
        <rFont val="Arial"/>
        <family val="2"/>
      </rPr>
      <t>Instructions:</t>
    </r>
    <r>
      <rPr>
        <sz val="10"/>
        <color theme="1"/>
        <rFont val="Arial"/>
        <family val="2"/>
      </rPr>
      <t xml:space="preserve"> List interests of all parties on this page in addition to the objectives and characteristics identified in the KWA #1 Grouped tab.</t>
    </r>
  </si>
  <si>
    <t>Resources are only paid for the product(s) that they  actually provide.</t>
  </si>
  <si>
    <t>Example 11</t>
  </si>
  <si>
    <t>Rebate, %</t>
  </si>
  <si>
    <t>Not applicable.</t>
  </si>
  <si>
    <t>None.</t>
  </si>
  <si>
    <t>May decrease if clearing price decreases.</t>
  </si>
  <si>
    <t>No impact.</t>
  </si>
  <si>
    <t>Resource constraints (Prior to 2020/2021)</t>
  </si>
  <si>
    <t>**</t>
  </si>
  <si>
    <t>X</t>
  </si>
  <si>
    <t>May be impacted.</t>
  </si>
  <si>
    <t>Subsidies may impact forward commitment.</t>
  </si>
  <si>
    <t>May impact resource diversity.</t>
  </si>
  <si>
    <t>Resource diversity: Generation, DR, and EE</t>
  </si>
  <si>
    <t>Sloped VRR Curve Used in Auction Clearing</t>
  </si>
  <si>
    <t xml:space="preserve">Net Cost of New Entry (Net CONE) (Gross CONE - E&amp;AS Offset) - Used in VRR Curve Development </t>
  </si>
  <si>
    <t>Design Component?</t>
  </si>
  <si>
    <t>Impact of State Actions</t>
  </si>
  <si>
    <t>DRAFT</t>
  </si>
  <si>
    <t>Solar (NJ)</t>
  </si>
  <si>
    <t>Solar (OH)</t>
  </si>
  <si>
    <t>Wind (NJ)</t>
  </si>
  <si>
    <t>** Possible Design Components: Define 'Actionable' Subsidies; Modify Auction Clearing Algorithm, etc.</t>
  </si>
  <si>
    <t>BRA 2021/2022</t>
  </si>
  <si>
    <t xml:space="preserve">Replace "Definition of Significant Subsidized Resource" by "Actionable and Non-Actionable Subsidies" </t>
  </si>
  <si>
    <t>A resource with a subsidy amount greater than 1% of actual or anticipated market revenues would trigger an action in the auction clearing. Units subject to the existing MOPR exemption, a subsidy under a Federal program, a subsidy that does not focus on supply side participation, or a subsidy that affects less than 1,000 MW of unforced capacity for each resource class in PJM would not trigger any action.</t>
  </si>
  <si>
    <t xml:space="preserve">Auction is cleared using the resource offer prices, which are subject to offer caps and the new unit MOPR and market power mitigation, if applicable. </t>
  </si>
  <si>
    <t xml:space="preserve">Clear the auction as done today (Stage 1). Stage 1 may result in suppressed capacity prices if there are resource offers from units with subsidies. Remove such offers and replace them with 'Reference Price' offers and clear the auction again (Stage 2). Settle using the resource committments from the Stage 1 auction results and capacity prices from the Statge 2 auction results.  </t>
  </si>
  <si>
    <t>2a</t>
  </si>
  <si>
    <t>Reference Price Offers</t>
  </si>
  <si>
    <t xml:space="preserve">The Reference Price for resources with an 'Actionable Subsidy' would be a technology-based, locational, going forward cost similar to the Avoidable Cost Rate (ACR). </t>
  </si>
  <si>
    <t>2b</t>
  </si>
  <si>
    <t>Settlement Options</t>
  </si>
  <si>
    <t xml:space="preserve">States may decide if a subsidized resource receives a reduced credit and if the savings are passed on to the area load in the PJM Settlement.  </t>
  </si>
  <si>
    <t>Delete "Mitigation"</t>
  </si>
  <si>
    <t>Delete "Resource Diversity"</t>
  </si>
  <si>
    <r>
      <rPr>
        <b/>
        <sz val="10"/>
        <color indexed="8"/>
        <rFont val="Arial"/>
        <family val="2"/>
      </rPr>
      <t>Reliability Requirement:</t>
    </r>
    <r>
      <rPr>
        <sz val="10"/>
        <color theme="1"/>
        <rFont val="Arial"/>
        <family val="2"/>
      </rPr>
      <t xml:space="preserve"> whereas today we have IRM (and the FPR) as our reliability requirement target, going forward should these calculations continued to be utilized, or something else?</t>
    </r>
  </si>
  <si>
    <t>RTO and LDA Reliability Requirement are based on reliability criteria approved by ReliabilityFirst Corporation.</t>
  </si>
  <si>
    <t>Status Quo.</t>
  </si>
  <si>
    <r>
      <rPr>
        <b/>
        <sz val="10"/>
        <color indexed="8"/>
        <rFont val="Arial"/>
        <family val="2"/>
      </rPr>
      <t>Price Discovery:</t>
    </r>
    <r>
      <rPr>
        <sz val="10"/>
        <color theme="1"/>
        <rFont val="Arial"/>
        <family val="2"/>
      </rPr>
      <t xml:space="preserve"> what can interested consumers/market participants do to discover prices to inform their actions</t>
    </r>
  </si>
  <si>
    <t xml:space="preserve">Planning Parameters with demand-price VRR Curve are posted prior to the auction and the auction results are posted with clearing prices.  </t>
  </si>
  <si>
    <r>
      <rPr>
        <b/>
        <sz val="10"/>
        <color indexed="8"/>
        <rFont val="Arial"/>
        <family val="2"/>
      </rPr>
      <t>Resource Performance Requirements:</t>
    </r>
    <r>
      <rPr>
        <sz val="10"/>
        <color theme="1"/>
        <rFont val="Arial"/>
        <family val="2"/>
      </rPr>
      <t xml:space="preserve"> governing performance requirements today are the approved Capacity Performance related rules. What, if anything, would be different under an alternative design?</t>
    </r>
  </si>
  <si>
    <t>As defined in the tariff and Manual 18.</t>
  </si>
  <si>
    <r>
      <rPr>
        <b/>
        <sz val="10"/>
        <color indexed="8"/>
        <rFont val="Arial"/>
        <family val="2"/>
      </rPr>
      <t>LSE Requirements:</t>
    </r>
    <r>
      <rPr>
        <sz val="10"/>
        <color theme="1"/>
        <rFont val="Arial"/>
        <family val="2"/>
      </rPr>
      <t xml:space="preserve"> what obligations including penalties are placed upon an LSE that wishes to pursue an alternative to the BRA and/or IAs to meet their peak load (plus reserves)?</t>
    </r>
  </si>
  <si>
    <t>LSE may elect FRR option to serve load subject to the FRR rules.</t>
  </si>
  <si>
    <r>
      <rPr>
        <b/>
        <sz val="10"/>
        <color indexed="8"/>
        <rFont val="Arial"/>
        <family val="2"/>
      </rPr>
      <t xml:space="preserve">Procurement Period: </t>
    </r>
    <r>
      <rPr>
        <sz val="10"/>
        <color theme="1"/>
        <rFont val="Arial"/>
        <family val="2"/>
      </rPr>
      <t>what is the time horizon for the capacity procurement construct (e.g., 3 years forward for 1 year)?</t>
    </r>
  </si>
  <si>
    <t>3 year forward auction.</t>
  </si>
  <si>
    <r>
      <rPr>
        <b/>
        <sz val="10"/>
        <color indexed="8"/>
        <rFont val="Arial"/>
        <family val="2"/>
      </rPr>
      <t xml:space="preserve">Penalties: </t>
    </r>
    <r>
      <rPr>
        <sz val="10"/>
        <color theme="1"/>
        <rFont val="Arial"/>
        <family val="2"/>
      </rPr>
      <t xml:space="preserve">what penalties befall a resource that fails to perform? </t>
    </r>
  </si>
  <si>
    <r>
      <rPr>
        <b/>
        <sz val="10"/>
        <color indexed="8"/>
        <rFont val="Arial"/>
        <family val="2"/>
      </rPr>
      <t xml:space="preserve">Market Power: </t>
    </r>
    <r>
      <rPr>
        <sz val="10"/>
        <color theme="1"/>
        <rFont val="Arial"/>
        <family val="2"/>
      </rPr>
      <t>what rules are instituted to protect against the exercise of market power, etc?</t>
    </r>
  </si>
  <si>
    <t>As defined in the tariff Attachment DD, Section 6.</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</si>
  <si>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</si>
  <si>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Zero Emissions Credits*</t>
  </si>
  <si>
    <t>Tax Incentives***</t>
  </si>
  <si>
    <t>CT  (DE &amp; MD)
(min.)</t>
  </si>
  <si>
    <t>Nuclear (IL)</t>
  </si>
  <si>
    <t>Demand Response</t>
  </si>
  <si>
    <r>
      <t>UCAP Credit per MW of ICAP</t>
    </r>
    <r>
      <rPr>
        <b/>
        <sz val="11"/>
        <color indexed="8"/>
        <rFont val="Calibri"/>
        <family val="2"/>
      </rPr>
      <t>**</t>
    </r>
  </si>
  <si>
    <t>Energy Output, MWh/1 MW UCAP</t>
  </si>
  <si>
    <t>CC  (DE &amp; MD)
(min.)</t>
  </si>
  <si>
    <r>
      <t>Coal (WV)</t>
    </r>
    <r>
      <rPr>
        <b/>
        <sz val="11"/>
        <rFont val="Calibri"/>
        <family val="2"/>
      </rPr>
      <t>****</t>
    </r>
  </si>
  <si>
    <t>Energy Efficiency</t>
  </si>
  <si>
    <t>UCAP Credit per MW of ICAP**</t>
  </si>
  <si>
    <r>
      <t>Levelized Captial Cost, $/MW-day</t>
    </r>
    <r>
      <rPr>
        <b/>
        <sz val="11"/>
        <rFont val="Calibri"/>
        <family val="2"/>
      </rPr>
      <t>*****</t>
    </r>
  </si>
  <si>
    <t>Coal (DE &amp; MD)
(min.)</t>
  </si>
  <si>
    <t>Wind (OH)</t>
  </si>
  <si>
    <t>Diesel (DE &amp; MD)
(min.)</t>
  </si>
  <si>
    <t>Solar (DC)</t>
  </si>
  <si>
    <t>CT  (DE &amp; MD)
(max.)</t>
  </si>
  <si>
    <t>Wind (DC)</t>
  </si>
  <si>
    <t>CC  (DE &amp; MD)
(max.)</t>
  </si>
  <si>
    <t>Solar (DE)</t>
  </si>
  <si>
    <t>Coal (DE &amp; MD)
(max.)</t>
  </si>
  <si>
    <t>Wind (DE)</t>
  </si>
  <si>
    <t>Diesel (DE &amp; MD)
(max.)</t>
  </si>
  <si>
    <t>Fuel Cell (DE)</t>
  </si>
  <si>
    <t>Solar (MD)</t>
  </si>
  <si>
    <t>Wind (MD)</t>
  </si>
  <si>
    <r>
      <rPr>
        <b/>
        <sz val="11"/>
        <color indexed="8"/>
        <rFont val="Calibri"/>
        <family val="2"/>
      </rPr>
      <t>*</t>
    </r>
    <r>
      <rPr>
        <sz val="11"/>
        <color indexed="8"/>
        <rFont val="Calibri"/>
        <family val="2"/>
      </rPr>
      <t>Credit rate based on a cost cap of $235 million instead of estimated price of $14.88/MWh.</t>
    </r>
  </si>
  <si>
    <r>
      <t>**</t>
    </r>
    <r>
      <rPr>
        <sz val="11"/>
        <color indexed="8"/>
        <rFont val="Calibri"/>
        <family val="2"/>
      </rPr>
      <t>Based on PJM 2012-2016 weighted class average EFORd for traditional units and 2017 class average capacity factors for wind and solar resources.  An EFORd of 5% was assumed for Fuel Cells.</t>
    </r>
  </si>
  <si>
    <r>
      <rPr>
        <b/>
        <sz val="11"/>
        <rFont val="Calibri"/>
        <family val="2"/>
      </rPr>
      <t>***</t>
    </r>
    <r>
      <rPr>
        <sz val="11"/>
        <rFont val="Calibri"/>
        <family val="2"/>
      </rPr>
      <t>Tax Incentive impacts were determined based on coal purchase data obtained from SNL.  The 2015 EIA average operating heat rate for a coal plant of 10,495 Btu/kWh was used in the estimates.</t>
    </r>
  </si>
  <si>
    <r>
      <rPr>
        <b/>
        <sz val="11"/>
        <color indexed="8"/>
        <rFont val="Calibri"/>
        <family val="2"/>
      </rPr>
      <t>****</t>
    </r>
    <r>
      <rPr>
        <sz val="11"/>
        <color indexed="8"/>
        <rFont val="Calibri"/>
        <family val="2"/>
      </rPr>
      <t>Gross tax payment based on KWA#2 estimated value.</t>
    </r>
  </si>
  <si>
    <r>
      <t>*****</t>
    </r>
    <r>
      <rPr>
        <sz val="11"/>
        <color indexed="8"/>
        <rFont val="Calibri"/>
        <family val="2"/>
      </rPr>
      <t>Determined by Concentric Energy Advisors for ISO New England (https://www.iso-ne.com/static-assets/documents/2016/11/2016_economic_study_executive_summary_metrics_pac111616_a05.pdf, see slide 50)</t>
    </r>
  </si>
  <si>
    <r>
      <rPr>
        <b/>
        <sz val="10"/>
        <color indexed="8"/>
        <rFont val="Arial"/>
        <family val="2"/>
      </rPr>
      <t>Transition/Implementation:</t>
    </r>
    <r>
      <rPr>
        <sz val="10"/>
        <color theme="1"/>
        <rFont val="Arial"/>
        <family val="2"/>
      </rPr>
      <t xml:space="preserve"> what period of time should be included as we transition from today’s construct to the new design?</t>
    </r>
  </si>
  <si>
    <t>1A</t>
  </si>
  <si>
    <t>1B</t>
  </si>
  <si>
    <t>Clearing Price Impact Election</t>
  </si>
  <si>
    <t>Subsidized Clearing Price</t>
  </si>
  <si>
    <t>1C</t>
  </si>
  <si>
    <t>Competive Offer Price</t>
  </si>
  <si>
    <t xml:space="preserve">Offer price a resource is willing to accept a capacity obligation for (similar to how a resource would offer today).
Resources receiving out-of-market revenues (e.g. uncompetitive offers) replaced by competitive reference price offers (similar to PJM’s proposal)
</t>
  </si>
  <si>
    <t>1D</t>
  </si>
  <si>
    <t>Competitive Clearing Price</t>
  </si>
  <si>
    <t>The FRR Reliability Requirement should be the reserve margin that is the average Reserve Margin resulting from each of the previous three BRAs.</t>
  </si>
  <si>
    <t>Auction clearing price using the Competive Offer Prices.</t>
  </si>
  <si>
    <t>Prior to the BRA, PJM determines the "Clearing Price Impact Election" by determining at the LDA level the total quantity of subsidized resources available in the in the LDA divided by the total quantity of all resources available in the LDA (%). This will allow resources to make an election prior to the BRA to continue to clear if the Competitive Clearing Price is impacted by introducing subsidized resources.</t>
  </si>
  <si>
    <t>This is the clearing price after subsidized resources have been introduced into the supply stack at their unmitigated prices.</t>
  </si>
  <si>
    <t>TBD (do not support triggers)</t>
  </si>
  <si>
    <t xml:space="preserve">Step 1 - Clear the auction as done today using Competive Offer Prices for resources.  This determines the "Competitive Clearing Price"; the resources that clear and are eligible for a capacity obligation; and the total "Competitive System Clearing Cost" (Clearing Price x cleared MW x 365).              .                                Step 2 - PJM reintroduces the subsidized resources at their non-mitigated price.  This increases the clearing quantity by the amount of subsidized resources introduced and the adjusted clearing price - "Subsidized Clearing Price" - is determined by dividing the Competitive System Clearing Cost by the increased clearing quantity.                                                     Step 3 - Iteration.  PJM evaluates resources with offers between the Subsidized Clearing Price and the Competitive Clearing Price to determine the final clearing results and final clearing price
Resources that elected the Clearing Price Impact Election would continue to clear.
Resources that did not elect the Clearing Price Impact Election would not clear and they would be removed from the supply stack.  The clearing price would be adjusted upward to account for removing the resource from the supply stack.
</t>
  </si>
  <si>
    <t>Same as PJM's reference price.</t>
  </si>
  <si>
    <t xml:space="preserve">Two step auction. In the 1st step, all resources receiving actionable subsidies would be subject to offer price mitigation. The 1st-step auction would clear a quantity q1 @ price p1.  In the 2nd-step, the auction is cleared again with any resources that are determined to receive actionable subsidies and not otherwise cleared in the 1st step are entered into the auction at their submitted (unmitigated) price. This second auction run would establish a clearing price p2.  Resources that are subject to actionable subsidies and did not clear in the 1st–step auction would get paid p2; all other resources that cleared the 1st–step auction would get paid p1, including the ‘in-between’ units. All resources would receive a proportionally lower capacity obligation, to ensure that the total cost of the auction is no higher than p1 * q1.
</t>
  </si>
  <si>
    <t>Resources that receive an actionable subsidy and did not clear in the 1st–step auction would get paid p2; all other resources that cleared the 1st–step auction would get paid p1.</t>
  </si>
  <si>
    <r>
      <rPr>
        <i/>
        <sz val="10"/>
        <color indexed="10"/>
        <rFont val="Arial"/>
        <family val="2"/>
      </rPr>
      <t>To be further refined</t>
    </r>
    <r>
      <rPr>
        <sz val="10"/>
        <color indexed="10"/>
        <rFont val="Arial"/>
        <family val="2"/>
      </rPr>
      <t>.  Generally, actionable subsidies are revenues received by capacity resources that are either: not available on a non-discriminatory basis; or directed by a non-commercial entity; or collected from electric customers through non-bypassable charges.</t>
    </r>
  </si>
  <si>
    <t>Mitigation should only apply to clear instances of buyer market power exercise.</t>
  </si>
  <si>
    <t>State programs that value environmental attributes of electric generation are not subject to mitigation or administrative repricing.</t>
  </si>
  <si>
    <t>F</t>
  </si>
  <si>
    <t>Exemptions from Penalties</t>
  </si>
  <si>
    <r>
      <t xml:space="preserve">Supply: Status Quo; </t>
    </r>
    <r>
      <rPr>
        <sz val="10"/>
        <color indexed="10"/>
        <rFont val="Arial"/>
        <family val="2"/>
      </rPr>
      <t>Demand:</t>
    </r>
    <r>
      <rPr>
        <strike/>
        <sz val="10"/>
        <color indexed="10"/>
        <rFont val="Arial"/>
        <family val="2"/>
      </rPr>
      <t xml:space="preserve"> </t>
    </r>
    <r>
      <rPr>
        <sz val="10"/>
        <color indexed="10"/>
        <rFont val="Arial"/>
        <family val="2"/>
      </rPr>
      <t>&lt;20 MWs are not subject to Penalties</t>
    </r>
  </si>
  <si>
    <t>Methodology for Procurement</t>
  </si>
  <si>
    <t>Bilateral Transactions + Residual Auction</t>
  </si>
  <si>
    <t>Penalties: what penalties befall an LSE that does not procure 100% of its obligation prior to the BRA</t>
  </si>
  <si>
    <t>Any LSE (unless exempted) that fails to meets its load obligation prior to the BRA pays a deficiency charge equal to XX which is then allocated pro-rata to all LSEs that do meet their obligation.</t>
  </si>
  <si>
    <t>One single Backstop Residual Auction (BRA) XX months before delivery year. Consider declining clock auction or other competitive auction design. Any unmet LSE load obligation and any capacity not signed to self-supply or a bilateral transaction would be required to participate in the single residual auction.</t>
  </si>
  <si>
    <t>Residual Auction, solicitations sent/received by capacity resource to/from LSEs, and published data reports from the Market Monitor on the masked prices paid by the LSEs.  Reference prices developed by PJM</t>
  </si>
  <si>
    <t xml:space="preserve">Status quo (CP performance). </t>
  </si>
  <si>
    <r>
      <t xml:space="preserve">PLO + IRM. </t>
    </r>
  </si>
  <si>
    <t xml:space="preserve"> Backstop Residual Auction is held XX days prior the start of the Delivery Year. Bilateral Transaction terms can be for any length equal to or greater than 1 year.</t>
  </si>
  <si>
    <t>2018 BRA remains CP with current design. 2019 BRA implements new design.</t>
  </si>
  <si>
    <t>State Renewable Portfolio Standards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</si>
</sst>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_);_(* \(#,##0\);_(* &quot;-&quot;??_);_(@_)"/>
    <numFmt numFmtId="170" formatCode="&quot;$&quot;#,##0.00"/>
    <numFmt numFmtId="171" formatCode="&quot;$&quot;#,##0"/>
    <numFmt numFmtId="172" formatCode="&quot;$&quot;#,##0.0"/>
    <numFmt numFmtId="173" formatCode="[$-409]dddd\,\ mmmm\ dd\,\ yyyy"/>
    <numFmt numFmtId="174" formatCode="[$-409]h:mm:ss\ AM/PM"/>
  </numFmts>
  <fonts count="11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color indexed="8"/>
      <name val="Arial"/>
      <family val="2"/>
    </font>
    <font>
      <sz val="11"/>
      <color indexed="10"/>
      <name val="Arial"/>
      <family val="2"/>
    </font>
    <font>
      <sz val="11"/>
      <name val="Arial"/>
      <family val="2"/>
    </font>
    <font>
      <b/>
      <sz val="11"/>
      <name val="Arial"/>
      <family val="2"/>
    </font>
    <font>
      <sz val="12"/>
      <name val="Arial Narrow"/>
      <family val="2"/>
    </font>
    <font>
      <sz val="12"/>
      <color indexed="8"/>
      <name val="Arial Narrow"/>
      <family val="2"/>
    </font>
    <font>
      <vertAlign val="subscript"/>
      <sz val="12"/>
      <color indexed="8"/>
      <name val="Arial Narrow"/>
      <family val="2"/>
    </font>
    <font>
      <i/>
      <sz val="12"/>
      <color indexed="8"/>
      <name val="Arial Narrow"/>
      <family val="2"/>
    </font>
    <font>
      <b/>
      <sz val="12"/>
      <name val="Arial Narrow"/>
      <family val="2"/>
    </font>
    <font>
      <b/>
      <sz val="11"/>
      <name val="Calibri"/>
      <family val="2"/>
    </font>
    <font>
      <sz val="11"/>
      <color indexed="8"/>
      <name val="Calibri"/>
      <family val="2"/>
    </font>
    <font>
      <sz val="11"/>
      <name val="Calibri"/>
      <family val="2"/>
    </font>
    <font>
      <b/>
      <sz val="11"/>
      <color indexed="8"/>
      <name val="Calibri"/>
      <family val="2"/>
    </font>
    <font>
      <b/>
      <sz val="10"/>
      <name val="Arial"/>
      <family val="2"/>
    </font>
    <font>
      <sz val="10"/>
      <color indexed="10"/>
      <name val="Arial"/>
      <family val="2"/>
    </font>
    <font>
      <i/>
      <sz val="10"/>
      <color indexed="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1"/>
      <color indexed="8"/>
      <name val="Arial"/>
      <family val="2"/>
    </font>
    <font>
      <u val="single"/>
      <sz val="12"/>
      <color indexed="12"/>
      <name val="Arial Narrow"/>
      <family val="2"/>
    </font>
    <font>
      <sz val="12"/>
      <color indexed="10"/>
      <name val="Arial Narrow"/>
      <family val="2"/>
    </font>
    <font>
      <b/>
      <sz val="12"/>
      <color indexed="8"/>
      <name val="Arial Narrow"/>
      <family val="2"/>
    </font>
    <font>
      <sz val="8"/>
      <color indexed="8"/>
      <name val="Arial Narrow"/>
      <family val="2"/>
    </font>
    <font>
      <sz val="9"/>
      <color indexed="8"/>
      <name val="Arial Narrow"/>
      <family val="2"/>
    </font>
    <font>
      <u val="single"/>
      <sz val="8"/>
      <color indexed="12"/>
      <name val="Arial"/>
      <family val="2"/>
    </font>
    <font>
      <b/>
      <sz val="14"/>
      <name val="Calibri"/>
      <family val="2"/>
    </font>
    <font>
      <b/>
      <sz val="12"/>
      <name val="Calibri"/>
      <family val="2"/>
    </font>
    <font>
      <sz val="14"/>
      <name val="Calibri"/>
      <family val="2"/>
    </font>
    <font>
      <sz val="12"/>
      <name val="Calibri"/>
      <family val="2"/>
    </font>
    <font>
      <sz val="11"/>
      <color indexed="56"/>
      <name val="Calibri"/>
      <family val="2"/>
    </font>
    <font>
      <sz val="12"/>
      <color indexed="12"/>
      <name val="Times New Roman"/>
      <family val="1"/>
    </font>
    <font>
      <b/>
      <sz val="12"/>
      <color indexed="10"/>
      <name val="Calibri"/>
      <family val="2"/>
    </font>
    <font>
      <b/>
      <sz val="14"/>
      <color indexed="10"/>
      <name val="Calibri"/>
      <family val="2"/>
    </font>
    <font>
      <b/>
      <sz val="10"/>
      <color indexed="10"/>
      <name val="Arial"/>
      <family val="2"/>
    </font>
    <font>
      <b/>
      <sz val="12"/>
      <color indexed="9"/>
      <name val="Arial Narrow"/>
      <family val="2"/>
    </font>
    <font>
      <b/>
      <sz val="14"/>
      <color indexed="10"/>
      <name val="Arial Narrow"/>
      <family val="2"/>
    </font>
    <font>
      <sz val="10"/>
      <color indexed="8"/>
      <name val="Calibri"/>
      <family val="0"/>
    </font>
    <font>
      <b/>
      <sz val="10"/>
      <color indexed="10"/>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0"/>
      <color theme="1"/>
      <name val="Arial Narrow"/>
      <family val="2"/>
    </font>
    <font>
      <sz val="11"/>
      <color theme="1"/>
      <name val="Arial"/>
      <family val="2"/>
    </font>
    <font>
      <sz val="11"/>
      <color rgb="FFFF0000"/>
      <name val="Arial"/>
      <family val="2"/>
    </font>
    <font>
      <b/>
      <sz val="11"/>
      <color theme="1"/>
      <name val="Arial"/>
      <family val="2"/>
    </font>
    <font>
      <sz val="12"/>
      <color theme="1"/>
      <name val="Arial Narrow"/>
      <family val="2"/>
    </font>
    <font>
      <u val="single"/>
      <sz val="12"/>
      <color theme="10"/>
      <name val="Arial Narrow"/>
      <family val="2"/>
    </font>
    <font>
      <sz val="12"/>
      <color rgb="FFFF0000"/>
      <name val="Arial Narrow"/>
      <family val="2"/>
    </font>
    <font>
      <b/>
      <sz val="12"/>
      <color theme="1"/>
      <name val="Arial Narrow"/>
      <family val="2"/>
    </font>
    <font>
      <sz val="11"/>
      <color rgb="FF000000"/>
      <name val="Calibri"/>
      <family val="2"/>
    </font>
    <font>
      <sz val="8"/>
      <color theme="1"/>
      <name val="Arial Narrow"/>
      <family val="2"/>
    </font>
    <font>
      <sz val="9"/>
      <color theme="1"/>
      <name val="Arial Narrow"/>
      <family val="2"/>
    </font>
    <font>
      <u val="single"/>
      <sz val="8"/>
      <color theme="10"/>
      <name val="Arial"/>
      <family val="2"/>
    </font>
    <font>
      <sz val="11"/>
      <color rgb="FF1F497D"/>
      <name val="Calibri"/>
      <family val="2"/>
    </font>
    <font>
      <b/>
      <sz val="11"/>
      <color theme="1"/>
      <name val="Calibri"/>
      <family val="2"/>
    </font>
    <font>
      <sz val="12"/>
      <color rgb="FF0000FF"/>
      <name val="Times New Roman"/>
      <family val="1"/>
    </font>
    <font>
      <b/>
      <sz val="12"/>
      <color rgb="FFFF0000"/>
      <name val="Calibri"/>
      <family val="2"/>
    </font>
    <font>
      <b/>
      <sz val="14"/>
      <color rgb="FFFF0000"/>
      <name val="Calibri"/>
      <family val="2"/>
    </font>
    <font>
      <b/>
      <sz val="10"/>
      <color rgb="FFFF0000"/>
      <name val="Arial"/>
      <family val="2"/>
    </font>
    <font>
      <sz val="10"/>
      <color theme="5"/>
      <name val="Arial"/>
      <family val="2"/>
    </font>
    <font>
      <b/>
      <sz val="12"/>
      <color theme="0"/>
      <name val="Arial Narrow"/>
      <family val="2"/>
    </font>
    <font>
      <b/>
      <sz val="14"/>
      <color rgb="FFFF000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indexed="65"/>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2"/>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6" tint="-0.7499799728393555"/>
        <bgColor indexed="64"/>
      </patternFill>
    </fill>
    <fill>
      <patternFill patternType="solid">
        <fgColor theme="3" tint="0.5999900102615356"/>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thin"/>
      <top style="thin"/>
      <bottom style="medium"/>
    </border>
    <border>
      <left>
        <color indexed="63"/>
      </left>
      <right>
        <color indexed="63"/>
      </right>
      <top style="medium"/>
      <bottom>
        <color indexed="63"/>
      </bottom>
    </border>
    <border>
      <left>
        <color indexed="63"/>
      </left>
      <right style="thin"/>
      <top style="thin"/>
      <bottom style="thin"/>
    </border>
    <border>
      <left style="thin"/>
      <right>
        <color indexed="63"/>
      </right>
      <top style="medium"/>
      <bottom style="thin"/>
    </border>
    <border>
      <left style="thin"/>
      <right style="medium"/>
      <top style="thin"/>
      <bottom style="medium"/>
    </border>
    <border>
      <left style="thin"/>
      <right>
        <color indexed="63"/>
      </right>
      <top style="medium"/>
      <bottom style="medium"/>
    </border>
    <border>
      <left style="thin"/>
      <right>
        <color indexed="63"/>
      </right>
      <top style="medium"/>
      <bottom>
        <color indexed="63"/>
      </bottom>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style="thin"/>
      <right style="medium"/>
      <top style="thin"/>
      <bottom>
        <color indexed="63"/>
      </bottom>
    </border>
    <border>
      <left>
        <color indexed="63"/>
      </left>
      <right style="medium"/>
      <top style="thin"/>
      <bottom style="thin"/>
    </border>
    <border>
      <left>
        <color indexed="63"/>
      </left>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style="medium"/>
      <right>
        <color indexed="63"/>
      </right>
      <top style="thin"/>
      <bottom style="medium"/>
    </border>
    <border>
      <left style="medium"/>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thin"/>
    </border>
    <border>
      <left style="medium"/>
      <right>
        <color indexed="63"/>
      </right>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medium"/>
      <top style="medium"/>
      <bottom style="mediu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82"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417">
    <xf numFmtId="0" fontId="0" fillId="0" borderId="0" xfId="0" applyAlignment="1">
      <alignment/>
    </xf>
    <xf numFmtId="0" fontId="87" fillId="0" borderId="0" xfId="0" applyFont="1" applyAlignment="1">
      <alignment/>
    </xf>
    <xf numFmtId="0" fontId="87" fillId="33" borderId="0" xfId="0" applyFont="1" applyFill="1" applyAlignment="1">
      <alignment/>
    </xf>
    <xf numFmtId="0" fontId="87" fillId="33" borderId="10" xfId="0" applyFont="1" applyFill="1" applyBorder="1" applyAlignment="1">
      <alignment/>
    </xf>
    <xf numFmtId="0" fontId="8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NumberFormat="1" applyFont="1" applyAlignment="1">
      <alignment wrapText="1"/>
    </xf>
    <xf numFmtId="0" fontId="0" fillId="0" borderId="0" xfId="0" applyNumberFormat="1" applyFont="1" applyBorder="1" applyAlignment="1">
      <alignment wrapText="1"/>
    </xf>
    <xf numFmtId="0" fontId="85" fillId="0" borderId="0" xfId="0" applyNumberFormat="1" applyFont="1" applyBorder="1" applyAlignment="1">
      <alignment wrapText="1"/>
    </xf>
    <xf numFmtId="0" fontId="8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8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8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8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67" fillId="0" borderId="0" xfId="0" applyFont="1" applyFill="1" applyAlignment="1">
      <alignment/>
    </xf>
    <xf numFmtId="0" fontId="0" fillId="0" borderId="0" xfId="0" applyAlignment="1">
      <alignment/>
    </xf>
    <xf numFmtId="0" fontId="0" fillId="0" borderId="0" xfId="0" applyAlignment="1">
      <alignment/>
    </xf>
    <xf numFmtId="0" fontId="90" fillId="0" borderId="0" xfId="0" applyFont="1" applyFill="1" applyAlignment="1">
      <alignment horizontal="center" vertical="top"/>
    </xf>
    <xf numFmtId="0" fontId="85" fillId="0" borderId="0" xfId="0" applyFont="1" applyAlignment="1">
      <alignment/>
    </xf>
    <xf numFmtId="0" fontId="0" fillId="0" borderId="13" xfId="0" applyBorder="1" applyAlignment="1">
      <alignment/>
    </xf>
    <xf numFmtId="0" fontId="88" fillId="33" borderId="0" xfId="0" applyFont="1" applyFill="1" applyAlignment="1">
      <alignment horizontal="center"/>
    </xf>
    <xf numFmtId="0" fontId="0" fillId="0" borderId="0" xfId="0" applyAlignment="1">
      <alignment/>
    </xf>
    <xf numFmtId="0" fontId="0" fillId="0" borderId="0" xfId="0" applyAlignment="1">
      <alignment/>
    </xf>
    <xf numFmtId="0" fontId="88" fillId="33" borderId="0" xfId="0" applyFont="1" applyFill="1" applyAlignment="1">
      <alignment horizontal="center"/>
    </xf>
    <xf numFmtId="0" fontId="0" fillId="0" borderId="0" xfId="0" applyAlignment="1">
      <alignment/>
    </xf>
    <xf numFmtId="0" fontId="0" fillId="0" borderId="0" xfId="0" applyAlignment="1">
      <alignment/>
    </xf>
    <xf numFmtId="0" fontId="85" fillId="2" borderId="14" xfId="0" applyFont="1" applyFill="1" applyBorder="1" applyAlignment="1">
      <alignment horizontal="center" vertical="center"/>
    </xf>
    <xf numFmtId="0" fontId="85" fillId="0" borderId="13" xfId="0" applyFont="1" applyBorder="1" applyAlignment="1">
      <alignment/>
    </xf>
    <xf numFmtId="0" fontId="8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86" fillId="8" borderId="12" xfId="0" applyFont="1" applyFill="1" applyBorder="1" applyAlignment="1">
      <alignment horizontal="left" vertical="center"/>
    </xf>
    <xf numFmtId="0" fontId="8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86" fillId="33" borderId="12" xfId="0" applyFont="1" applyFill="1" applyBorder="1" applyAlignment="1">
      <alignment horizontal="left" vertical="center" wrapText="1"/>
    </xf>
    <xf numFmtId="0" fontId="86" fillId="33" borderId="12" xfId="0" applyFont="1" applyFill="1" applyBorder="1" applyAlignment="1">
      <alignment horizontal="center" vertical="center" wrapText="1"/>
    </xf>
    <xf numFmtId="0" fontId="8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87" fillId="0" borderId="0" xfId="0" applyFont="1" applyBorder="1" applyAlignment="1">
      <alignment/>
    </xf>
    <xf numFmtId="0" fontId="87" fillId="0" borderId="15" xfId="0" applyFont="1" applyBorder="1" applyAlignment="1">
      <alignment/>
    </xf>
    <xf numFmtId="0" fontId="87" fillId="33" borderId="16" xfId="0" applyFont="1" applyFill="1" applyBorder="1" applyAlignment="1">
      <alignment/>
    </xf>
    <xf numFmtId="0" fontId="87" fillId="33" borderId="17" xfId="0" applyFont="1" applyFill="1" applyBorder="1" applyAlignment="1">
      <alignment/>
    </xf>
    <xf numFmtId="0" fontId="87" fillId="0" borderId="18" xfId="0" applyFont="1" applyBorder="1" applyAlignment="1">
      <alignment/>
    </xf>
    <xf numFmtId="0" fontId="87" fillId="0" borderId="19" xfId="0" applyFont="1" applyBorder="1" applyAlignment="1">
      <alignment/>
    </xf>
    <xf numFmtId="0" fontId="91" fillId="0" borderId="0" xfId="0" applyFont="1" applyAlignment="1">
      <alignment/>
    </xf>
    <xf numFmtId="0" fontId="77" fillId="0" borderId="0" xfId="53" applyAlignment="1">
      <alignment/>
    </xf>
    <xf numFmtId="0" fontId="77" fillId="33" borderId="0" xfId="53" applyFill="1" applyAlignment="1">
      <alignment horizontal="center"/>
    </xf>
    <xf numFmtId="0" fontId="0" fillId="0" borderId="0" xfId="0" applyFill="1" applyAlignment="1">
      <alignment wrapText="1"/>
    </xf>
    <xf numFmtId="0" fontId="0" fillId="0" borderId="13" xfId="0" applyFill="1" applyBorder="1" applyAlignment="1">
      <alignment wrapText="1"/>
    </xf>
    <xf numFmtId="0" fontId="0" fillId="0" borderId="0" xfId="0" applyFont="1" applyFill="1" applyAlignment="1">
      <alignment horizontal="left" wrapText="1"/>
    </xf>
    <xf numFmtId="0" fontId="88" fillId="0" borderId="13" xfId="0" applyFont="1" applyFill="1" applyBorder="1" applyAlignment="1">
      <alignment wrapText="1"/>
    </xf>
    <xf numFmtId="0" fontId="0" fillId="0" borderId="0" xfId="0" applyFont="1" applyBorder="1" applyAlignment="1">
      <alignment/>
    </xf>
    <xf numFmtId="0" fontId="4" fillId="0" borderId="0" xfId="0" applyFont="1" applyBorder="1" applyAlignment="1">
      <alignment/>
    </xf>
    <xf numFmtId="0" fontId="4" fillId="0" borderId="18" xfId="0" applyFont="1" applyBorder="1" applyAlignment="1">
      <alignment/>
    </xf>
    <xf numFmtId="0" fontId="82" fillId="0" borderId="0" xfId="0" applyFont="1" applyAlignment="1">
      <alignment vertical="center" wrapText="1"/>
    </xf>
    <xf numFmtId="0" fontId="0" fillId="0" borderId="0" xfId="0" applyFill="1" applyBorder="1" applyAlignment="1">
      <alignment wrapText="1"/>
    </xf>
    <xf numFmtId="0" fontId="0" fillId="0" borderId="0" xfId="0" applyFill="1" applyBorder="1" applyAlignment="1">
      <alignment/>
    </xf>
    <xf numFmtId="0" fontId="87" fillId="0"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Alignment="1">
      <alignment/>
    </xf>
    <xf numFmtId="0" fontId="87" fillId="0" borderId="0" xfId="0" applyFont="1" applyFill="1" applyAlignment="1">
      <alignment/>
    </xf>
    <xf numFmtId="0" fontId="6" fillId="0" borderId="16" xfId="0" applyFont="1" applyFill="1" applyBorder="1" applyAlignment="1">
      <alignment/>
    </xf>
    <xf numFmtId="0" fontId="87" fillId="0" borderId="0" xfId="0" applyFont="1" applyFill="1" applyBorder="1" applyAlignment="1">
      <alignment/>
    </xf>
    <xf numFmtId="0" fontId="87" fillId="0" borderId="15" xfId="0" applyFont="1" applyFill="1" applyBorder="1" applyAlignment="1">
      <alignment/>
    </xf>
    <xf numFmtId="0" fontId="87" fillId="0" borderId="16" xfId="0" applyFont="1" applyFill="1" applyBorder="1" applyAlignment="1">
      <alignment/>
    </xf>
    <xf numFmtId="0" fontId="91" fillId="0" borderId="16" xfId="0" applyFont="1" applyFill="1" applyBorder="1" applyAlignment="1">
      <alignment/>
    </xf>
    <xf numFmtId="0" fontId="92" fillId="0" borderId="0" xfId="0" applyFont="1" applyAlignment="1">
      <alignment horizontal="left" vertical="top" wrapText="1"/>
    </xf>
    <xf numFmtId="0" fontId="12" fillId="0" borderId="13" xfId="0" applyFont="1" applyFill="1" applyBorder="1" applyAlignment="1">
      <alignment vertical="top" wrapText="1"/>
    </xf>
    <xf numFmtId="0" fontId="92" fillId="0" borderId="13" xfId="0" applyFont="1" applyFill="1" applyBorder="1" applyAlignment="1">
      <alignment vertical="top" wrapText="1"/>
    </xf>
    <xf numFmtId="0" fontId="93" fillId="0" borderId="13" xfId="0" applyFont="1" applyBorder="1" applyAlignment="1">
      <alignment vertical="top" wrapText="1"/>
    </xf>
    <xf numFmtId="0" fontId="92" fillId="34" borderId="13" xfId="0" applyFont="1" applyFill="1" applyBorder="1" applyAlignment="1">
      <alignment vertical="top" wrapText="1"/>
    </xf>
    <xf numFmtId="0" fontId="92" fillId="34" borderId="13" xfId="0" applyFont="1" applyFill="1" applyBorder="1" applyAlignment="1">
      <alignment horizontal="left" vertical="top" wrapText="1"/>
    </xf>
    <xf numFmtId="0" fontId="92" fillId="0" borderId="13" xfId="0" applyFont="1" applyBorder="1" applyAlignment="1">
      <alignment horizontal="left" vertical="top" wrapText="1"/>
    </xf>
    <xf numFmtId="0" fontId="92" fillId="0" borderId="13" xfId="0" applyFont="1" applyBorder="1" applyAlignment="1">
      <alignment vertical="top" wrapText="1"/>
    </xf>
    <xf numFmtId="0" fontId="85" fillId="0" borderId="0" xfId="0" applyFont="1" applyFill="1" applyAlignment="1">
      <alignment wrapText="1"/>
    </xf>
    <xf numFmtId="0" fontId="94" fillId="0" borderId="13" xfId="0" applyFont="1" applyFill="1" applyBorder="1" applyAlignment="1">
      <alignment horizontal="center" vertical="top" wrapText="1"/>
    </xf>
    <xf numFmtId="0" fontId="94" fillId="34" borderId="13" xfId="0" applyFont="1" applyFill="1" applyBorder="1" applyAlignment="1">
      <alignment horizontal="center" vertical="top" wrapText="1"/>
    </xf>
    <xf numFmtId="0" fontId="95" fillId="0" borderId="0" xfId="0" applyFont="1" applyAlignment="1">
      <alignment wrapText="1"/>
    </xf>
    <xf numFmtId="0" fontId="95" fillId="0" borderId="0" xfId="0" applyFont="1" applyAlignment="1">
      <alignment horizontal="left" vertical="top" wrapText="1"/>
    </xf>
    <xf numFmtId="0" fontId="96" fillId="0" borderId="0" xfId="53" applyFont="1" applyAlignment="1">
      <alignment wrapText="1"/>
    </xf>
    <xf numFmtId="0" fontId="12" fillId="35" borderId="20"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35" borderId="13" xfId="0" applyFont="1" applyFill="1" applyBorder="1" applyAlignment="1">
      <alignment horizontal="left" vertical="top" wrapText="1"/>
    </xf>
    <xf numFmtId="0" fontId="12" fillId="0" borderId="22" xfId="0" applyFont="1" applyFill="1" applyBorder="1" applyAlignment="1">
      <alignment horizontal="left" vertical="top" wrapText="1"/>
    </xf>
    <xf numFmtId="0" fontId="92" fillId="0" borderId="13" xfId="0" applyFont="1" applyFill="1" applyBorder="1" applyAlignment="1">
      <alignment horizontal="left" vertical="top" wrapText="1"/>
    </xf>
    <xf numFmtId="0" fontId="92" fillId="0" borderId="22" xfId="0" applyFont="1" applyBorder="1" applyAlignment="1">
      <alignment horizontal="left" vertical="top" wrapText="1"/>
    </xf>
    <xf numFmtId="0" fontId="92" fillId="0" borderId="22" xfId="0" applyFont="1" applyFill="1" applyBorder="1" applyAlignment="1">
      <alignment horizontal="left" vertical="top" wrapText="1"/>
    </xf>
    <xf numFmtId="0" fontId="12" fillId="35" borderId="23" xfId="0" applyFont="1" applyFill="1" applyBorder="1" applyAlignment="1">
      <alignment horizontal="left" vertical="top" wrapText="1"/>
    </xf>
    <xf numFmtId="0" fontId="92" fillId="35" borderId="24" xfId="0" applyFont="1" applyFill="1" applyBorder="1" applyAlignment="1">
      <alignment horizontal="left" vertical="top" wrapText="1"/>
    </xf>
    <xf numFmtId="0" fontId="92" fillId="35" borderId="25" xfId="0" applyFont="1" applyFill="1" applyBorder="1" applyAlignment="1">
      <alignment horizontal="left" vertical="top" wrapText="1"/>
    </xf>
    <xf numFmtId="0" fontId="12" fillId="0" borderId="26" xfId="0" applyFont="1" applyFill="1" applyBorder="1" applyAlignment="1">
      <alignment horizontal="left" vertical="top" wrapText="1"/>
    </xf>
    <xf numFmtId="0" fontId="12" fillId="35" borderId="27" xfId="0" applyFont="1" applyFill="1" applyBorder="1" applyAlignment="1">
      <alignment horizontal="left" vertical="top" wrapText="1"/>
    </xf>
    <xf numFmtId="0" fontId="92" fillId="0" borderId="26" xfId="0" applyFont="1" applyFill="1" applyBorder="1" applyAlignment="1">
      <alignment horizontal="left" vertical="top" wrapText="1"/>
    </xf>
    <xf numFmtId="0" fontId="12" fillId="0" borderId="28" xfId="0" applyFont="1" applyFill="1" applyBorder="1" applyAlignment="1">
      <alignment horizontal="left" vertical="top" wrapText="1"/>
    </xf>
    <xf numFmtId="0" fontId="12" fillId="35" borderId="29" xfId="0" applyFont="1" applyFill="1" applyBorder="1" applyAlignment="1">
      <alignment horizontal="left" vertical="top" wrapText="1"/>
    </xf>
    <xf numFmtId="0" fontId="12" fillId="35" borderId="30" xfId="0" applyFont="1" applyFill="1" applyBorder="1" applyAlignment="1">
      <alignment horizontal="left" vertical="top" wrapText="1"/>
    </xf>
    <xf numFmtId="0" fontId="12" fillId="35" borderId="25" xfId="0" applyFont="1" applyFill="1" applyBorder="1" applyAlignment="1">
      <alignment horizontal="left" vertical="top" wrapText="1"/>
    </xf>
    <xf numFmtId="0" fontId="12" fillId="0" borderId="31"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35" borderId="12" xfId="0" applyFont="1" applyFill="1" applyBorder="1" applyAlignment="1">
      <alignment horizontal="left" vertical="top" wrapText="1"/>
    </xf>
    <xf numFmtId="0" fontId="92" fillId="35" borderId="13" xfId="0" applyFont="1" applyFill="1" applyBorder="1" applyAlignment="1">
      <alignment horizontal="left" vertical="top" wrapText="1"/>
    </xf>
    <xf numFmtId="0" fontId="92" fillId="0" borderId="33" xfId="0" applyFont="1" applyFill="1" applyBorder="1" applyAlignment="1">
      <alignment horizontal="left" vertical="top" wrapText="1"/>
    </xf>
    <xf numFmtId="0" fontId="92" fillId="0" borderId="28" xfId="0" applyFont="1" applyBorder="1" applyAlignment="1">
      <alignment horizontal="left" vertical="top" wrapText="1"/>
    </xf>
    <xf numFmtId="0" fontId="14" fillId="0" borderId="0" xfId="0" applyFont="1" applyAlignment="1">
      <alignment wrapText="1"/>
    </xf>
    <xf numFmtId="0" fontId="95" fillId="0" borderId="0" xfId="0" applyFont="1" applyAlignment="1">
      <alignment vertical="center" wrapText="1"/>
    </xf>
    <xf numFmtId="0" fontId="13" fillId="33" borderId="23" xfId="0" applyFont="1" applyFill="1" applyBorder="1" applyAlignment="1">
      <alignment horizontal="center" vertical="top" wrapText="1"/>
    </xf>
    <xf numFmtId="0" fontId="13" fillId="35" borderId="23" xfId="0" applyFont="1" applyFill="1" applyBorder="1" applyAlignment="1">
      <alignment horizontal="center" vertical="top" wrapText="1"/>
    </xf>
    <xf numFmtId="0" fontId="92" fillId="0" borderId="34" xfId="0" applyFont="1" applyFill="1" applyBorder="1" applyAlignment="1">
      <alignment horizontal="left" vertical="top" wrapText="1"/>
    </xf>
    <xf numFmtId="0" fontId="92" fillId="0" borderId="35" xfId="0" applyFont="1" applyFill="1" applyBorder="1" applyAlignment="1">
      <alignment horizontal="left" vertical="top" wrapText="1"/>
    </xf>
    <xf numFmtId="0" fontId="12" fillId="35" borderId="36" xfId="0" applyFont="1" applyFill="1" applyBorder="1" applyAlignment="1">
      <alignment horizontal="left" vertical="top" wrapText="1"/>
    </xf>
    <xf numFmtId="0" fontId="92" fillId="0" borderId="37" xfId="0" applyFont="1" applyFill="1" applyBorder="1" applyAlignment="1">
      <alignment horizontal="left" vertical="top" wrapText="1"/>
    </xf>
    <xf numFmtId="0" fontId="93" fillId="0" borderId="26" xfId="0" applyFont="1" applyBorder="1" applyAlignment="1">
      <alignment horizontal="left" vertical="top" wrapText="1"/>
    </xf>
    <xf numFmtId="0" fontId="92" fillId="0" borderId="26" xfId="0" applyFont="1" applyBorder="1" applyAlignment="1">
      <alignment horizontal="left" vertical="top" wrapText="1"/>
    </xf>
    <xf numFmtId="0" fontId="12" fillId="0" borderId="33" xfId="0" applyFont="1" applyFill="1" applyBorder="1" applyAlignment="1">
      <alignment horizontal="left" vertical="top" wrapText="1"/>
    </xf>
    <xf numFmtId="0" fontId="95" fillId="0" borderId="26" xfId="0" applyFont="1" applyBorder="1" applyAlignment="1">
      <alignment wrapText="1"/>
    </xf>
    <xf numFmtId="0" fontId="0" fillId="34" borderId="0" xfId="0" applyFill="1" applyAlignment="1">
      <alignment wrapText="1"/>
    </xf>
    <xf numFmtId="0" fontId="94" fillId="0" borderId="13" xfId="0" applyFont="1" applyFill="1" applyBorder="1" applyAlignment="1">
      <alignment horizontal="center" vertical="top" wrapText="1"/>
    </xf>
    <xf numFmtId="0" fontId="96" fillId="33" borderId="0" xfId="53" applyFont="1" applyFill="1" applyAlignment="1">
      <alignment horizontal="center" wrapText="1"/>
    </xf>
    <xf numFmtId="0" fontId="97" fillId="0" borderId="0" xfId="0" applyFont="1" applyAlignment="1">
      <alignment vertical="top" wrapText="1"/>
    </xf>
    <xf numFmtId="0" fontId="95" fillId="0" borderId="0" xfId="0" applyFont="1" applyAlignment="1">
      <alignment vertical="top" wrapText="1"/>
    </xf>
    <xf numFmtId="0" fontId="98" fillId="0" borderId="0" xfId="0" applyFont="1" applyFill="1" applyAlignment="1">
      <alignment vertical="top" wrapText="1"/>
    </xf>
    <xf numFmtId="0" fontId="12" fillId="0" borderId="13" xfId="0" applyFont="1" applyBorder="1" applyAlignment="1">
      <alignment vertical="top" wrapText="1"/>
    </xf>
    <xf numFmtId="0" fontId="94" fillId="0" borderId="13" xfId="0" applyFont="1" applyFill="1" applyBorder="1" applyAlignment="1">
      <alignment horizontal="center" vertical="top" wrapText="1"/>
    </xf>
    <xf numFmtId="0" fontId="95" fillId="36" borderId="0" xfId="58" applyFont="1" applyFill="1">
      <alignment/>
      <protection/>
    </xf>
    <xf numFmtId="0" fontId="95" fillId="36" borderId="0" xfId="58" applyFont="1" applyFill="1" applyAlignment="1">
      <alignment wrapText="1"/>
      <protection/>
    </xf>
    <xf numFmtId="0" fontId="95" fillId="36" borderId="0" xfId="58" applyFont="1" applyFill="1" applyAlignment="1">
      <alignment vertical="center"/>
      <protection/>
    </xf>
    <xf numFmtId="0" fontId="95" fillId="36" borderId="13" xfId="58" applyFont="1" applyFill="1" applyBorder="1" applyAlignment="1">
      <alignment horizontal="center" vertical="center"/>
      <protection/>
    </xf>
    <xf numFmtId="0" fontId="95" fillId="36" borderId="13" xfId="58" applyFont="1" applyFill="1" applyBorder="1" applyAlignment="1">
      <alignment vertical="center"/>
      <protection/>
    </xf>
    <xf numFmtId="0" fontId="95" fillId="36" borderId="13" xfId="58" applyFont="1" applyFill="1" applyBorder="1" applyAlignment="1">
      <alignment vertical="top" wrapText="1"/>
      <protection/>
    </xf>
    <xf numFmtId="0" fontId="95" fillId="36" borderId="13" xfId="58" applyFont="1" applyFill="1" applyBorder="1" applyAlignment="1">
      <alignment vertical="center" wrapText="1"/>
      <protection/>
    </xf>
    <xf numFmtId="0" fontId="95" fillId="36" borderId="13" xfId="58" applyFont="1" applyFill="1" applyBorder="1" applyAlignment="1">
      <alignment horizontal="center" vertical="center" wrapText="1"/>
      <protection/>
    </xf>
    <xf numFmtId="0" fontId="95" fillId="36" borderId="13" xfId="58" applyFont="1" applyFill="1" applyBorder="1">
      <alignment/>
      <protection/>
    </xf>
    <xf numFmtId="0" fontId="95" fillId="36" borderId="23" xfId="58" applyFont="1" applyFill="1" applyBorder="1" applyAlignment="1">
      <alignment horizontal="left" vertical="center"/>
      <protection/>
    </xf>
    <xf numFmtId="0" fontId="92" fillId="0" borderId="28" xfId="0" applyFont="1" applyFill="1" applyBorder="1" applyAlignment="1">
      <alignment horizontal="left" vertical="top" wrapText="1"/>
    </xf>
    <xf numFmtId="0" fontId="99" fillId="0" borderId="13" xfId="0" applyFont="1" applyBorder="1" applyAlignment="1">
      <alignment vertical="center" wrapText="1"/>
    </xf>
    <xf numFmtId="0" fontId="94" fillId="0" borderId="13" xfId="0" applyFont="1" applyFill="1" applyBorder="1" applyAlignment="1">
      <alignment horizontal="center" vertical="top" wrapText="1"/>
    </xf>
    <xf numFmtId="0" fontId="93" fillId="0" borderId="22" xfId="0" applyFont="1" applyFill="1" applyBorder="1" applyAlignment="1">
      <alignment vertical="top" wrapText="1"/>
    </xf>
    <xf numFmtId="0" fontId="92" fillId="0" borderId="38" xfId="0" applyFont="1" applyBorder="1" applyAlignment="1">
      <alignment horizontal="left" vertical="top" wrapText="1"/>
    </xf>
    <xf numFmtId="0" fontId="12" fillId="35" borderId="11" xfId="0" applyFont="1" applyFill="1" applyBorder="1" applyAlignment="1">
      <alignment horizontal="left" vertical="top" wrapText="1"/>
    </xf>
    <xf numFmtId="0" fontId="92" fillId="0" borderId="39" xfId="0" applyFont="1" applyFill="1" applyBorder="1" applyAlignment="1">
      <alignment horizontal="left" vertical="top" wrapText="1"/>
    </xf>
    <xf numFmtId="0" fontId="93" fillId="0" borderId="22" xfId="0" applyFont="1" applyBorder="1" applyAlignment="1">
      <alignment vertical="top" wrapText="1"/>
    </xf>
    <xf numFmtId="0" fontId="12" fillId="0" borderId="22" xfId="0" applyFont="1" applyBorder="1" applyAlignment="1">
      <alignment vertical="top" wrapText="1"/>
    </xf>
    <xf numFmtId="0" fontId="95" fillId="37" borderId="13" xfId="58" applyFont="1" applyFill="1" applyBorder="1" applyAlignment="1">
      <alignment horizontal="center" vertical="center"/>
      <protection/>
    </xf>
    <xf numFmtId="0" fontId="95" fillId="37" borderId="13" xfId="58" applyFont="1" applyFill="1" applyBorder="1" applyAlignment="1">
      <alignment vertical="center"/>
      <protection/>
    </xf>
    <xf numFmtId="0" fontId="95" fillId="37" borderId="13" xfId="58" applyFont="1" applyFill="1" applyBorder="1" applyAlignment="1">
      <alignment vertical="top" wrapText="1"/>
      <protection/>
    </xf>
    <xf numFmtId="0" fontId="95" fillId="37" borderId="13" xfId="58" applyFont="1" applyFill="1" applyBorder="1" applyAlignment="1">
      <alignment vertical="center" wrapText="1"/>
      <protection/>
    </xf>
    <xf numFmtId="0" fontId="95" fillId="36" borderId="13" xfId="58" applyFont="1" applyFill="1" applyBorder="1" applyAlignment="1">
      <alignment horizontal="left" vertical="center" wrapText="1"/>
      <protection/>
    </xf>
    <xf numFmtId="0" fontId="95" fillId="36" borderId="13" xfId="58" applyFont="1" applyFill="1" applyBorder="1" applyAlignment="1">
      <alignment horizontal="left" vertical="center"/>
      <protection/>
    </xf>
    <xf numFmtId="0" fontId="98" fillId="36" borderId="0" xfId="58" applyFont="1" applyFill="1" applyBorder="1" applyAlignment="1">
      <alignment horizontal="center"/>
      <protection/>
    </xf>
    <xf numFmtId="0" fontId="95" fillId="36" borderId="0" xfId="58" applyFont="1" applyFill="1" applyBorder="1" applyAlignment="1">
      <alignment horizontal="left"/>
      <protection/>
    </xf>
    <xf numFmtId="0" fontId="95" fillId="36" borderId="0" xfId="58" applyFont="1" applyFill="1" applyBorder="1" applyAlignment="1">
      <alignment horizontal="left" vertical="center"/>
      <protection/>
    </xf>
    <xf numFmtId="0" fontId="100" fillId="36" borderId="0" xfId="58" applyFont="1" applyFill="1" applyBorder="1" applyAlignment="1">
      <alignment horizontal="left" vertical="center"/>
      <protection/>
    </xf>
    <xf numFmtId="14" fontId="95" fillId="36" borderId="0" xfId="58" applyNumberFormat="1" applyFont="1" applyFill="1" applyBorder="1" applyAlignment="1">
      <alignment horizontal="left"/>
      <protection/>
    </xf>
    <xf numFmtId="0" fontId="18" fillId="37" borderId="23" xfId="58" applyFont="1" applyFill="1" applyBorder="1" applyAlignment="1">
      <alignment horizontal="center" vertical="center" wrapText="1"/>
      <protection/>
    </xf>
    <xf numFmtId="0" fontId="18" fillId="38" borderId="13" xfId="58" applyFont="1" applyFill="1" applyBorder="1" applyAlignment="1">
      <alignment horizontal="center" wrapText="1"/>
      <protection/>
    </xf>
    <xf numFmtId="0" fontId="18" fillId="37" borderId="12" xfId="58" applyFont="1" applyFill="1" applyBorder="1" applyAlignment="1">
      <alignment horizontal="center" vertical="center" wrapText="1"/>
      <protection/>
    </xf>
    <xf numFmtId="0" fontId="95" fillId="36" borderId="13" xfId="58" applyNumberFormat="1" applyFont="1" applyFill="1" applyBorder="1" applyAlignment="1">
      <alignment horizontal="center" vertical="center" wrapText="1"/>
      <protection/>
    </xf>
    <xf numFmtId="0" fontId="101" fillId="36" borderId="13" xfId="58" applyNumberFormat="1" applyFont="1" applyFill="1" applyBorder="1" applyAlignment="1">
      <alignment horizontal="left" vertical="center" wrapText="1"/>
      <protection/>
    </xf>
    <xf numFmtId="0" fontId="95" fillId="36" borderId="13" xfId="58" applyNumberFormat="1" applyFont="1" applyFill="1" applyBorder="1" applyAlignment="1">
      <alignment horizontal="left" vertical="center" wrapText="1"/>
      <protection/>
    </xf>
    <xf numFmtId="0" fontId="102" fillId="36" borderId="13" xfId="53" applyNumberFormat="1" applyFont="1" applyFill="1" applyBorder="1" applyAlignment="1">
      <alignment horizontal="center" vertical="center" wrapText="1"/>
    </xf>
    <xf numFmtId="0" fontId="77" fillId="36" borderId="13" xfId="53" applyNumberFormat="1" applyFill="1" applyBorder="1" applyAlignment="1">
      <alignment horizontal="center" vertical="center" wrapText="1"/>
    </xf>
    <xf numFmtId="0" fontId="100" fillId="36" borderId="13" xfId="58" applyNumberFormat="1" applyFont="1" applyFill="1" applyBorder="1" applyAlignment="1">
      <alignment horizontal="center" vertical="center" wrapText="1"/>
      <protection/>
    </xf>
    <xf numFmtId="0" fontId="95" fillId="9" borderId="13" xfId="58" applyFont="1" applyFill="1" applyBorder="1" applyAlignment="1">
      <alignment horizontal="center" vertical="center"/>
      <protection/>
    </xf>
    <xf numFmtId="0" fontId="101" fillId="36" borderId="13" xfId="58" applyNumberFormat="1" applyFont="1" applyFill="1" applyBorder="1" applyAlignment="1">
      <alignment vertical="center" wrapText="1"/>
      <protection/>
    </xf>
    <xf numFmtId="0" fontId="77" fillId="36" borderId="13" xfId="53" applyNumberFormat="1" applyFill="1" applyBorder="1" applyAlignment="1">
      <alignment vertical="center" wrapText="1"/>
    </xf>
    <xf numFmtId="0" fontId="95" fillId="36" borderId="12" xfId="58" applyNumberFormat="1" applyFont="1" applyFill="1" applyBorder="1" applyAlignment="1">
      <alignment horizontal="center" vertical="center" wrapText="1"/>
      <protection/>
    </xf>
    <xf numFmtId="0" fontId="101" fillId="36" borderId="13" xfId="58" applyNumberFormat="1" applyFont="1" applyFill="1" applyBorder="1" applyAlignment="1">
      <alignment horizontal="center" vertical="center" wrapText="1"/>
      <protection/>
    </xf>
    <xf numFmtId="0" fontId="95" fillId="0" borderId="13" xfId="58" applyFont="1" applyFill="1" applyBorder="1" applyAlignment="1">
      <alignment horizontal="center" vertical="center"/>
      <protection/>
    </xf>
    <xf numFmtId="0" fontId="87" fillId="36" borderId="13" xfId="58" applyNumberFormat="1" applyFont="1" applyFill="1" applyBorder="1" applyAlignment="1">
      <alignment horizontal="left" vertical="center" wrapText="1"/>
      <protection/>
    </xf>
    <xf numFmtId="0" fontId="95" fillId="36" borderId="23" xfId="58" applyFont="1" applyFill="1" applyBorder="1" applyAlignment="1">
      <alignment vertical="center"/>
      <protection/>
    </xf>
    <xf numFmtId="0" fontId="95" fillId="36" borderId="23" xfId="58" applyFont="1" applyFill="1" applyBorder="1" applyAlignment="1">
      <alignment vertical="center" wrapText="1"/>
      <protection/>
    </xf>
    <xf numFmtId="0" fontId="95" fillId="36" borderId="23" xfId="58" applyFont="1" applyFill="1" applyBorder="1" applyAlignment="1" quotePrefix="1">
      <alignment horizontal="center" vertical="center"/>
      <protection/>
    </xf>
    <xf numFmtId="0" fontId="95" fillId="36" borderId="13" xfId="58" applyFont="1" applyFill="1" applyBorder="1" applyAlignment="1" quotePrefix="1">
      <alignment horizontal="center" vertical="center"/>
      <protection/>
    </xf>
    <xf numFmtId="0" fontId="97" fillId="36" borderId="13" xfId="58" applyNumberFormat="1" applyFont="1" applyFill="1" applyBorder="1" applyAlignment="1">
      <alignment horizontal="center" vertical="center" wrapText="1"/>
      <protection/>
    </xf>
    <xf numFmtId="0" fontId="95" fillId="37" borderId="13" xfId="58" applyNumberFormat="1" applyFont="1" applyFill="1" applyBorder="1" applyAlignment="1">
      <alignment horizontal="center" vertical="center" wrapText="1"/>
      <protection/>
    </xf>
    <xf numFmtId="0" fontId="100" fillId="37" borderId="13" xfId="58" applyNumberFormat="1" applyFont="1" applyFill="1" applyBorder="1" applyAlignment="1">
      <alignment horizontal="center" vertical="center" wrapText="1"/>
      <protection/>
    </xf>
    <xf numFmtId="0" fontId="95" fillId="33" borderId="13" xfId="58" applyNumberFormat="1" applyFont="1" applyFill="1" applyBorder="1" applyAlignment="1">
      <alignment horizontal="center" vertical="center" wrapText="1"/>
      <protection/>
    </xf>
    <xf numFmtId="0" fontId="77" fillId="33" borderId="13" xfId="53" applyNumberFormat="1" applyFill="1" applyBorder="1" applyAlignment="1">
      <alignment horizontal="center" vertical="center" wrapText="1"/>
    </xf>
    <xf numFmtId="0" fontId="0" fillId="0" borderId="0" xfId="0" applyAlignment="1">
      <alignment/>
    </xf>
    <xf numFmtId="0" fontId="95" fillId="36" borderId="0" xfId="58" applyFont="1" applyFill="1" applyBorder="1" applyAlignment="1">
      <alignment vertical="top"/>
      <protection/>
    </xf>
    <xf numFmtId="0" fontId="95" fillId="36" borderId="0" xfId="58" applyFont="1" applyFill="1" applyBorder="1" applyAlignment="1">
      <alignment vertical="center"/>
      <protection/>
    </xf>
    <xf numFmtId="0" fontId="95" fillId="36" borderId="0" xfId="58" applyFont="1" applyFill="1" applyBorder="1" applyAlignment="1">
      <alignment vertical="center" wrapText="1"/>
      <protection/>
    </xf>
    <xf numFmtId="0" fontId="95" fillId="36" borderId="0" xfId="58" applyFont="1" applyFill="1" applyBorder="1" applyAlignment="1">
      <alignment horizontal="left" vertical="top" wrapText="1"/>
      <protection/>
    </xf>
    <xf numFmtId="0" fontId="54" fillId="0" borderId="0" xfId="0" applyFont="1" applyAlignment="1" applyProtection="1">
      <alignment/>
      <protection locked="0"/>
    </xf>
    <xf numFmtId="0" fontId="21" fillId="0" borderId="0" xfId="0" applyFont="1" applyAlignment="1" applyProtection="1">
      <alignment/>
      <protection locked="0"/>
    </xf>
    <xf numFmtId="0" fontId="0" fillId="0" borderId="0" xfId="0" applyAlignment="1" applyProtection="1">
      <alignment/>
      <protection locked="0"/>
    </xf>
    <xf numFmtId="0" fontId="54" fillId="0" borderId="0" xfId="0" applyFont="1" applyAlignment="1" applyProtection="1">
      <alignment vertical="center"/>
      <protection locked="0"/>
    </xf>
    <xf numFmtId="0" fontId="21" fillId="0" borderId="0" xfId="0" applyFont="1" applyAlignment="1" applyProtection="1">
      <alignment/>
      <protection locked="0"/>
    </xf>
    <xf numFmtId="0" fontId="55" fillId="0" borderId="22" xfId="0" applyFont="1" applyBorder="1" applyAlignment="1" applyProtection="1">
      <alignment horizontal="center" vertical="center"/>
      <protection locked="0"/>
    </xf>
    <xf numFmtId="0" fontId="56" fillId="0" borderId="40" xfId="0" applyFont="1" applyBorder="1" applyAlignment="1" applyProtection="1">
      <alignment horizontal="center" vertical="center"/>
      <protection locked="0"/>
    </xf>
    <xf numFmtId="0" fontId="57" fillId="0" borderId="41" xfId="0" applyFont="1" applyBorder="1" applyAlignment="1" applyProtection="1">
      <alignment horizontal="center" vertical="center"/>
      <protection locked="0"/>
    </xf>
    <xf numFmtId="0" fontId="57" fillId="0" borderId="22" xfId="0" applyFont="1" applyBorder="1" applyAlignment="1" applyProtection="1">
      <alignment vertical="center" wrapText="1"/>
      <protection locked="0"/>
    </xf>
    <xf numFmtId="0" fontId="57" fillId="0" borderId="22" xfId="0" applyFont="1" applyBorder="1" applyAlignment="1" applyProtection="1">
      <alignment vertical="center"/>
      <protection locked="0"/>
    </xf>
    <xf numFmtId="0" fontId="56" fillId="0" borderId="41" xfId="0" applyFont="1" applyBorder="1" applyAlignment="1" applyProtection="1">
      <alignment horizontal="center" vertical="center"/>
      <protection locked="0"/>
    </xf>
    <xf numFmtId="0" fontId="103" fillId="0" borderId="0" xfId="0" applyFont="1" applyAlignment="1" applyProtection="1">
      <alignment/>
      <protection locked="0"/>
    </xf>
    <xf numFmtId="0" fontId="57" fillId="0" borderId="42" xfId="0" applyFont="1" applyBorder="1" applyAlignment="1" applyProtection="1">
      <alignment horizontal="center" vertical="center"/>
      <protection locked="0"/>
    </xf>
    <xf numFmtId="0" fontId="57" fillId="0" borderId="28" xfId="0" applyFont="1" applyBorder="1" applyAlignment="1" applyProtection="1">
      <alignment vertical="center"/>
      <protection locked="0"/>
    </xf>
    <xf numFmtId="0" fontId="0" fillId="0" borderId="0" xfId="0" applyAlignment="1" applyProtection="1">
      <alignment vertical="center"/>
      <protection locked="0"/>
    </xf>
    <xf numFmtId="0" fontId="54" fillId="0" borderId="0" xfId="0" applyFont="1" applyAlignment="1">
      <alignment vertical="center"/>
    </xf>
    <xf numFmtId="0" fontId="21" fillId="0" borderId="0" xfId="0" applyFont="1" applyAlignment="1">
      <alignment/>
    </xf>
    <xf numFmtId="0" fontId="54" fillId="0" borderId="13" xfId="0" applyFont="1" applyBorder="1" applyAlignment="1">
      <alignment vertical="center"/>
    </xf>
    <xf numFmtId="0" fontId="56" fillId="0" borderId="0" xfId="0" applyFont="1" applyBorder="1" applyAlignment="1">
      <alignment horizontal="center" vertical="center"/>
    </xf>
    <xf numFmtId="0" fontId="55" fillId="0" borderId="13" xfId="0" applyFont="1" applyBorder="1" applyAlignment="1">
      <alignment horizontal="center" vertical="center"/>
    </xf>
    <xf numFmtId="0" fontId="104" fillId="36" borderId="13" xfId="58" applyFont="1" applyFill="1" applyBorder="1" applyAlignment="1">
      <alignment horizontal="center" vertical="center" wrapText="1"/>
      <protection/>
    </xf>
    <xf numFmtId="0" fontId="54" fillId="0" borderId="43" xfId="0" applyFont="1" applyBorder="1" applyAlignment="1">
      <alignment horizontal="center" vertical="center"/>
    </xf>
    <xf numFmtId="0" fontId="21" fillId="0" borderId="13" xfId="0" applyFont="1" applyBorder="1" applyAlignment="1">
      <alignment horizontal="right" vertical="center"/>
    </xf>
    <xf numFmtId="0" fontId="21" fillId="0" borderId="43" xfId="0" applyFont="1" applyBorder="1" applyAlignment="1">
      <alignment vertical="center"/>
    </xf>
    <xf numFmtId="0" fontId="21" fillId="0" borderId="13" xfId="0" applyFont="1" applyBorder="1" applyAlignment="1">
      <alignment horizontal="center" vertical="center"/>
    </xf>
    <xf numFmtId="0" fontId="21" fillId="0" borderId="13" xfId="0" applyFont="1" applyBorder="1" applyAlignment="1">
      <alignment horizontal="right" vertical="center" wrapText="1"/>
    </xf>
    <xf numFmtId="0" fontId="21" fillId="0" borderId="44" xfId="0" applyFont="1" applyBorder="1" applyAlignment="1">
      <alignment vertical="center" wrapText="1"/>
    </xf>
    <xf numFmtId="168" fontId="21" fillId="0" borderId="13" xfId="0" applyNumberFormat="1" applyFont="1" applyBorder="1" applyAlignment="1">
      <alignment horizontal="right" vertical="center"/>
    </xf>
    <xf numFmtId="9" fontId="21" fillId="0" borderId="13" xfId="0" applyNumberFormat="1" applyFont="1" applyBorder="1" applyAlignment="1">
      <alignment horizontal="right" vertical="center"/>
    </xf>
    <xf numFmtId="169" fontId="21" fillId="0" borderId="13" xfId="42" applyNumberFormat="1" applyFont="1" applyBorder="1" applyAlignment="1">
      <alignment horizontal="right" vertical="center"/>
    </xf>
    <xf numFmtId="0" fontId="21" fillId="0" borderId="44" xfId="0" applyFont="1" applyBorder="1" applyAlignment="1">
      <alignment vertical="center"/>
    </xf>
    <xf numFmtId="170" fontId="21" fillId="0" borderId="13" xfId="0" applyNumberFormat="1" applyFont="1" applyBorder="1" applyAlignment="1">
      <alignment horizontal="right" vertical="center"/>
    </xf>
    <xf numFmtId="171" fontId="21" fillId="0" borderId="13" xfId="42" applyNumberFormat="1" applyFont="1" applyBorder="1" applyAlignment="1">
      <alignment horizontal="right" vertical="center"/>
    </xf>
    <xf numFmtId="171" fontId="21" fillId="0" borderId="13" xfId="0" applyNumberFormat="1" applyFont="1" applyBorder="1" applyAlignment="1">
      <alignment horizontal="right" vertical="center"/>
    </xf>
    <xf numFmtId="170" fontId="21" fillId="0" borderId="13" xfId="0" applyNumberFormat="1" applyFont="1" applyFill="1" applyBorder="1" applyAlignment="1">
      <alignment horizontal="right" vertical="center"/>
    </xf>
    <xf numFmtId="171" fontId="21" fillId="0" borderId="13" xfId="0" applyNumberFormat="1" applyFont="1" applyFill="1" applyBorder="1" applyAlignment="1">
      <alignment horizontal="right" vertical="center"/>
    </xf>
    <xf numFmtId="0" fontId="21" fillId="0" borderId="13" xfId="0" applyFont="1" applyBorder="1" applyAlignment="1">
      <alignment vertical="center"/>
    </xf>
    <xf numFmtId="0" fontId="54" fillId="0" borderId="0" xfId="0" applyFont="1" applyAlignment="1" applyProtection="1">
      <alignment/>
      <protection/>
    </xf>
    <xf numFmtId="0" fontId="54" fillId="0" borderId="0" xfId="0" applyFont="1" applyAlignment="1">
      <alignment/>
    </xf>
    <xf numFmtId="0" fontId="56" fillId="0" borderId="45" xfId="0" applyFont="1" applyBorder="1" applyAlignment="1">
      <alignment horizontal="center" vertical="center"/>
    </xf>
    <xf numFmtId="0" fontId="56" fillId="0" borderId="17" xfId="0" applyFont="1" applyBorder="1" applyAlignment="1">
      <alignment horizontal="center" vertical="center"/>
    </xf>
    <xf numFmtId="0" fontId="56" fillId="0" borderId="16" xfId="0" applyFont="1" applyBorder="1" applyAlignment="1">
      <alignment horizontal="center" vertical="center"/>
    </xf>
    <xf numFmtId="0" fontId="56" fillId="0" borderId="40" xfId="0" applyFont="1" applyBorder="1" applyAlignment="1">
      <alignment horizontal="center" vertical="center"/>
    </xf>
    <xf numFmtId="0" fontId="57" fillId="0" borderId="41" xfId="0" applyFont="1" applyBorder="1" applyAlignment="1">
      <alignment horizontal="center" vertical="center"/>
    </xf>
    <xf numFmtId="0" fontId="56" fillId="0" borderId="41" xfId="0" applyFont="1" applyBorder="1" applyAlignment="1">
      <alignment horizontal="center" vertical="center"/>
    </xf>
    <xf numFmtId="0" fontId="103" fillId="0" borderId="0" xfId="0" applyFont="1" applyAlignment="1">
      <alignment/>
    </xf>
    <xf numFmtId="0" fontId="21" fillId="0" borderId="13" xfId="0" applyFont="1" applyBorder="1" applyAlignment="1">
      <alignment horizontal="center" vertical="center" wrapText="1"/>
    </xf>
    <xf numFmtId="0" fontId="56" fillId="0" borderId="44" xfId="0" applyFont="1" applyBorder="1" applyAlignment="1">
      <alignment horizontal="center" vertical="center" wrapText="1"/>
    </xf>
    <xf numFmtId="0" fontId="105" fillId="0" borderId="0" xfId="0" applyFont="1" applyAlignment="1">
      <alignment/>
    </xf>
    <xf numFmtId="0" fontId="21" fillId="0" borderId="13" xfId="0" applyFont="1" applyBorder="1" applyAlignment="1">
      <alignment horizontal="left" vertical="center"/>
    </xf>
    <xf numFmtId="171" fontId="0" fillId="0" borderId="13" xfId="0" applyNumberFormat="1" applyBorder="1" applyAlignment="1">
      <alignment/>
    </xf>
    <xf numFmtId="0" fontId="19" fillId="0" borderId="13" xfId="0" applyFont="1" applyBorder="1" applyAlignment="1">
      <alignment horizontal="center" vertical="center" wrapText="1"/>
    </xf>
    <xf numFmtId="0" fontId="106" fillId="0" borderId="0" xfId="0" applyFont="1" applyAlignment="1" applyProtection="1">
      <alignment vertical="center"/>
      <protection locked="0"/>
    </xf>
    <xf numFmtId="0" fontId="21" fillId="0" borderId="37" xfId="0" applyFont="1" applyBorder="1" applyAlignment="1" applyProtection="1">
      <alignment vertical="center" wrapText="1"/>
      <protection locked="0"/>
    </xf>
    <xf numFmtId="0" fontId="21" fillId="0" borderId="28" xfId="0" applyFont="1" applyBorder="1" applyAlignment="1" applyProtection="1">
      <alignment horizontal="center" vertical="center" wrapText="1"/>
      <protection locked="0"/>
    </xf>
    <xf numFmtId="0" fontId="21" fillId="0" borderId="24" xfId="0" applyFont="1" applyBorder="1" applyAlignment="1" applyProtection="1">
      <alignment horizontal="center" vertical="center" wrapText="1"/>
      <protection locked="0"/>
    </xf>
    <xf numFmtId="0" fontId="21" fillId="0" borderId="42" xfId="0" applyFont="1" applyBorder="1" applyAlignment="1" applyProtection="1">
      <alignment horizontal="center" vertical="center" wrapText="1"/>
      <protection locked="0"/>
    </xf>
    <xf numFmtId="0" fontId="21" fillId="0" borderId="46" xfId="0" applyFont="1" applyBorder="1" applyAlignment="1" applyProtection="1">
      <alignment vertical="center" wrapText="1"/>
      <protection locked="0"/>
    </xf>
    <xf numFmtId="0" fontId="21" fillId="0" borderId="35" xfId="0" applyFont="1" applyBorder="1" applyAlignment="1" applyProtection="1">
      <alignment vertical="center" wrapText="1"/>
      <protection locked="0"/>
    </xf>
    <xf numFmtId="0" fontId="21" fillId="0" borderId="22"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41" xfId="0" applyFont="1" applyBorder="1" applyAlignment="1" applyProtection="1">
      <alignment horizontal="center" vertical="center" wrapText="1"/>
      <protection locked="0"/>
    </xf>
    <xf numFmtId="0" fontId="21" fillId="0" borderId="47" xfId="0" applyFont="1" applyBorder="1" applyAlignment="1" applyProtection="1">
      <alignment vertical="center" wrapText="1"/>
      <protection locked="0"/>
    </xf>
    <xf numFmtId="0" fontId="21" fillId="0" borderId="48" xfId="0" applyFont="1" applyBorder="1" applyAlignment="1" applyProtection="1">
      <alignment vertical="center" wrapText="1"/>
      <protection locked="0"/>
    </xf>
    <xf numFmtId="0" fontId="21" fillId="0" borderId="49" xfId="0" applyFont="1" applyBorder="1" applyAlignment="1" applyProtection="1">
      <alignment vertical="center"/>
      <protection locked="0"/>
    </xf>
    <xf numFmtId="0" fontId="21" fillId="0" borderId="21"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vertical="center"/>
      <protection locked="0"/>
    </xf>
    <xf numFmtId="0" fontId="55" fillId="0" borderId="52" xfId="0" applyFont="1" applyBorder="1" applyAlignment="1" applyProtection="1">
      <alignment horizontal="center" vertical="center" wrapText="1"/>
      <protection locked="0"/>
    </xf>
    <xf numFmtId="0" fontId="54" fillId="0" borderId="53" xfId="0" applyFont="1" applyBorder="1" applyAlignment="1" applyProtection="1">
      <alignment horizontal="center" vertical="center"/>
      <protection locked="0"/>
    </xf>
    <xf numFmtId="0" fontId="54" fillId="0" borderId="54" xfId="0" applyFont="1" applyBorder="1" applyAlignment="1" applyProtection="1">
      <alignment horizontal="center" vertical="center"/>
      <protection locked="0"/>
    </xf>
    <xf numFmtId="0" fontId="107" fillId="0" borderId="53" xfId="0" applyFont="1" applyBorder="1" applyAlignment="1" applyProtection="1">
      <alignment horizontal="center" vertical="top"/>
      <protection locked="0"/>
    </xf>
    <xf numFmtId="0" fontId="0" fillId="0" borderId="0" xfId="0" applyAlignment="1">
      <alignment/>
    </xf>
    <xf numFmtId="0" fontId="0" fillId="0" borderId="0" xfId="0" applyAlignment="1">
      <alignment/>
    </xf>
    <xf numFmtId="0" fontId="0" fillId="0" borderId="0" xfId="0" applyFont="1" applyAlignment="1">
      <alignment horizontal="center" vertical="top" wrapText="1"/>
    </xf>
    <xf numFmtId="0" fontId="108" fillId="0" borderId="0" xfId="0" applyFont="1" applyAlignment="1">
      <alignment vertical="top" wrapText="1"/>
    </xf>
    <xf numFmtId="0" fontId="0" fillId="0" borderId="0" xfId="0" applyFont="1" applyAlignment="1">
      <alignment vertical="top"/>
    </xf>
    <xf numFmtId="0" fontId="85"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55" fillId="0" borderId="13" xfId="0" applyFont="1" applyFill="1" applyBorder="1" applyAlignment="1">
      <alignment horizontal="center" vertical="center"/>
    </xf>
    <xf numFmtId="0" fontId="104" fillId="0" borderId="13" xfId="58" applyFont="1" applyFill="1" applyBorder="1" applyAlignment="1">
      <alignment horizontal="center" vertical="center" wrapText="1"/>
      <protection/>
    </xf>
    <xf numFmtId="0" fontId="21" fillId="0" borderId="13" xfId="0" applyFont="1" applyFill="1" applyBorder="1" applyAlignment="1">
      <alignment horizontal="center" vertical="center" wrapText="1"/>
    </xf>
    <xf numFmtId="168" fontId="21" fillId="0" borderId="13" xfId="0" applyNumberFormat="1" applyFont="1" applyFill="1" applyBorder="1" applyAlignment="1">
      <alignment horizontal="right" vertical="center"/>
    </xf>
    <xf numFmtId="0" fontId="82" fillId="0" borderId="0" xfId="0" applyFont="1" applyAlignment="1">
      <alignment/>
    </xf>
    <xf numFmtId="9" fontId="82" fillId="0" borderId="0" xfId="0" applyNumberFormat="1" applyFont="1" applyAlignment="1">
      <alignment/>
    </xf>
    <xf numFmtId="168" fontId="82" fillId="0" borderId="0" xfId="0" applyNumberFormat="1" applyFont="1" applyFill="1" applyAlignment="1">
      <alignment/>
    </xf>
    <xf numFmtId="171" fontId="21" fillId="0" borderId="13" xfId="42" applyNumberFormat="1" applyFont="1" applyFill="1" applyBorder="1" applyAlignment="1">
      <alignment horizontal="right" vertical="center"/>
    </xf>
    <xf numFmtId="0" fontId="21" fillId="0" borderId="13" xfId="0" applyFont="1" applyFill="1" applyBorder="1" applyAlignment="1">
      <alignment horizontal="right" vertical="center"/>
    </xf>
    <xf numFmtId="0" fontId="21" fillId="0" borderId="13" xfId="0" applyFont="1" applyFill="1" applyBorder="1" applyAlignment="1">
      <alignment horizontal="center" vertical="center"/>
    </xf>
    <xf numFmtId="9" fontId="21" fillId="0" borderId="13" xfId="0" applyNumberFormat="1" applyFont="1" applyFill="1" applyBorder="1" applyAlignment="1">
      <alignment horizontal="right" vertical="center"/>
    </xf>
    <xf numFmtId="0" fontId="20" fillId="0" borderId="0" xfId="0" applyFont="1" applyAlignment="1">
      <alignment/>
    </xf>
    <xf numFmtId="0" fontId="104" fillId="0" borderId="0" xfId="0" applyFont="1" applyAlignment="1">
      <alignment/>
    </xf>
    <xf numFmtId="0" fontId="21" fillId="0" borderId="0" xfId="0" applyFont="1" applyFill="1" applyBorder="1" applyAlignment="1">
      <alignment vertical="center"/>
    </xf>
    <xf numFmtId="0" fontId="0" fillId="0" borderId="0" xfId="0" applyAlignment="1">
      <alignment/>
    </xf>
    <xf numFmtId="0" fontId="4" fillId="0" borderId="0" xfId="0" applyFont="1" applyAlignment="1">
      <alignment vertical="top" wrapText="1"/>
    </xf>
    <xf numFmtId="0" fontId="86" fillId="0" borderId="0" xfId="0" applyFont="1" applyAlignment="1">
      <alignment vertical="top" wrapText="1"/>
    </xf>
    <xf numFmtId="0" fontId="86" fillId="0" borderId="0" xfId="0" applyFont="1" applyAlignment="1">
      <alignment vertical="top"/>
    </xf>
    <xf numFmtId="0" fontId="23" fillId="0" borderId="0" xfId="0" applyFont="1" applyAlignment="1">
      <alignment vertical="top" wrapText="1"/>
    </xf>
    <xf numFmtId="0" fontId="86" fillId="0" borderId="0" xfId="0" applyFont="1" applyAlignment="1">
      <alignment horizontal="center" vertical="top" wrapText="1"/>
    </xf>
    <xf numFmtId="0" fontId="0" fillId="0" borderId="0" xfId="0" applyAlignment="1">
      <alignment/>
    </xf>
    <xf numFmtId="0" fontId="0" fillId="0" borderId="0" xfId="0" applyFont="1" applyAlignment="1">
      <alignment vertical="top"/>
    </xf>
    <xf numFmtId="0" fontId="4" fillId="0" borderId="0" xfId="0" applyFont="1" applyAlignment="1">
      <alignment vertical="top" wrapText="1"/>
    </xf>
    <xf numFmtId="0" fontId="0" fillId="0" borderId="0" xfId="0" applyFont="1" applyAlignment="1">
      <alignment/>
    </xf>
    <xf numFmtId="0" fontId="86" fillId="0" borderId="0" xfId="0" applyFont="1" applyAlignment="1">
      <alignment horizontal="center" wrapText="1"/>
    </xf>
    <xf numFmtId="0" fontId="86" fillId="0" borderId="0" xfId="0" applyFont="1" applyAlignment="1">
      <alignment horizontal="left" vertical="top"/>
    </xf>
    <xf numFmtId="0" fontId="0" fillId="0" borderId="0" xfId="0" applyAlignment="1">
      <alignment/>
    </xf>
    <xf numFmtId="0" fontId="109" fillId="0" borderId="0" xfId="0" applyFont="1" applyAlignment="1">
      <alignment vertical="top" wrapText="1"/>
    </xf>
    <xf numFmtId="0" fontId="109" fillId="0" borderId="0" xfId="0" applyFont="1" applyAlignment="1">
      <alignment/>
    </xf>
    <xf numFmtId="0" fontId="0" fillId="39" borderId="0" xfId="0" applyFont="1" applyFill="1" applyAlignment="1">
      <alignment horizontal="center" vertical="top" wrapText="1"/>
    </xf>
    <xf numFmtId="0" fontId="23" fillId="39" borderId="0" xfId="0" applyFont="1" applyFill="1" applyBorder="1" applyAlignment="1">
      <alignment vertical="top" wrapText="1"/>
    </xf>
    <xf numFmtId="0" fontId="0" fillId="39" borderId="0" xfId="0" applyFont="1" applyFill="1" applyAlignment="1">
      <alignment vertical="top"/>
    </xf>
    <xf numFmtId="0" fontId="4" fillId="39" borderId="0" xfId="0" applyFont="1" applyFill="1" applyAlignment="1">
      <alignment vertical="top" wrapText="1"/>
    </xf>
    <xf numFmtId="0" fontId="86" fillId="39" borderId="0" xfId="0" applyFont="1" applyFill="1" applyAlignment="1">
      <alignment/>
    </xf>
    <xf numFmtId="0" fontId="109" fillId="39" borderId="0" xfId="0" applyFont="1" applyFill="1" applyAlignment="1">
      <alignment/>
    </xf>
    <xf numFmtId="0" fontId="0" fillId="39" borderId="0" xfId="0" applyFont="1" applyFill="1" applyAlignment="1">
      <alignment/>
    </xf>
    <xf numFmtId="0" fontId="86" fillId="39" borderId="0" xfId="0" applyFont="1" applyFill="1" applyAlignment="1">
      <alignment horizontal="left" vertical="top"/>
    </xf>
    <xf numFmtId="0" fontId="86" fillId="0" borderId="0" xfId="0" applyFont="1" applyAlignment="1">
      <alignment vertical="top" wrapText="1"/>
    </xf>
    <xf numFmtId="0" fontId="0" fillId="40" borderId="55" xfId="0" applyFont="1" applyFill="1" applyBorder="1" applyAlignment="1">
      <alignment horizontal="center" vertical="top" wrapText="1"/>
    </xf>
    <xf numFmtId="0" fontId="0" fillId="40" borderId="56" xfId="0" applyFont="1" applyFill="1" applyBorder="1" applyAlignment="1">
      <alignment vertical="top"/>
    </xf>
    <xf numFmtId="0" fontId="4" fillId="40" borderId="56" xfId="0" applyFont="1" applyFill="1" applyBorder="1" applyAlignment="1">
      <alignment vertical="top" wrapText="1"/>
    </xf>
    <xf numFmtId="0" fontId="86" fillId="40" borderId="56" xfId="0" applyFont="1" applyFill="1" applyBorder="1" applyAlignment="1">
      <alignment vertical="top" wrapText="1"/>
    </xf>
    <xf numFmtId="0" fontId="109" fillId="40" borderId="56" xfId="0" applyFont="1" applyFill="1" applyBorder="1" applyAlignment="1">
      <alignment vertical="top" wrapText="1"/>
    </xf>
    <xf numFmtId="0" fontId="0" fillId="40" borderId="56" xfId="0" applyFont="1" applyFill="1" applyBorder="1" applyAlignment="1">
      <alignment/>
    </xf>
    <xf numFmtId="0" fontId="0" fillId="41" borderId="57" xfId="0" applyFont="1" applyFill="1" applyBorder="1" applyAlignment="1">
      <alignment horizontal="center" vertical="top" wrapText="1"/>
    </xf>
    <xf numFmtId="0" fontId="0" fillId="41" borderId="58" xfId="0" applyFont="1" applyFill="1" applyBorder="1" applyAlignment="1">
      <alignment vertical="top"/>
    </xf>
    <xf numFmtId="0" fontId="4" fillId="41" borderId="58" xfId="0" applyFont="1" applyFill="1" applyBorder="1" applyAlignment="1">
      <alignment vertical="top" wrapText="1"/>
    </xf>
    <xf numFmtId="0" fontId="86" fillId="41" borderId="58" xfId="0" applyFont="1" applyFill="1" applyBorder="1" applyAlignment="1">
      <alignment vertical="top" wrapText="1"/>
    </xf>
    <xf numFmtId="0" fontId="109" fillId="41" borderId="58" xfId="0" applyFont="1" applyFill="1" applyBorder="1" applyAlignment="1">
      <alignment vertical="top" wrapText="1"/>
    </xf>
    <xf numFmtId="0" fontId="0" fillId="41" borderId="58" xfId="0" applyFont="1" applyFill="1" applyBorder="1" applyAlignment="1">
      <alignment/>
    </xf>
    <xf numFmtId="0" fontId="0" fillId="40" borderId="59" xfId="0" applyFont="1" applyFill="1" applyBorder="1" applyAlignment="1">
      <alignment/>
    </xf>
    <xf numFmtId="0" fontId="0" fillId="41" borderId="60" xfId="0" applyFont="1" applyFill="1" applyBorder="1" applyAlignment="1">
      <alignment/>
    </xf>
    <xf numFmtId="0" fontId="86" fillId="0" borderId="0" xfId="0" applyFont="1" applyAlignment="1">
      <alignment/>
    </xf>
    <xf numFmtId="0" fontId="86" fillId="0" borderId="0" xfId="0" applyFont="1" applyAlignment="1">
      <alignment/>
    </xf>
    <xf numFmtId="0" fontId="86" fillId="0" borderId="0" xfId="0" applyFont="1" applyAlignment="1">
      <alignment vertical="top" wrapText="1"/>
    </xf>
    <xf numFmtId="0" fontId="86" fillId="0" borderId="0" xfId="0" applyFont="1" applyAlignment="1">
      <alignment/>
    </xf>
    <xf numFmtId="0" fontId="86" fillId="0" borderId="0" xfId="0" applyFont="1" applyAlignment="1">
      <alignment vertical="top" wrapText="1"/>
    </xf>
    <xf numFmtId="0" fontId="86" fillId="0" borderId="0" xfId="0" applyFont="1" applyFill="1" applyAlignment="1">
      <alignment vertical="top" wrapText="1"/>
    </xf>
    <xf numFmtId="0" fontId="24" fillId="0" borderId="0" xfId="0" applyFont="1" applyFill="1" applyAlignment="1">
      <alignment vertical="top" wrapText="1"/>
    </xf>
    <xf numFmtId="0" fontId="94" fillId="0" borderId="13" xfId="0" applyFont="1" applyFill="1" applyBorder="1" applyAlignment="1">
      <alignment horizontal="center" vertical="top" wrapText="1"/>
    </xf>
    <xf numFmtId="0" fontId="92" fillId="0" borderId="23" xfId="0" applyFont="1" applyFill="1" applyBorder="1" applyAlignment="1">
      <alignment vertical="top" wrapText="1"/>
    </xf>
    <xf numFmtId="0" fontId="92" fillId="0" borderId="61" xfId="0" applyFont="1" applyFill="1" applyBorder="1" applyAlignment="1">
      <alignment vertical="top" wrapText="1"/>
    </xf>
    <xf numFmtId="0" fontId="92" fillId="0" borderId="12" xfId="0" applyFont="1" applyFill="1" applyBorder="1" applyAlignment="1">
      <alignment vertical="top" wrapText="1"/>
    </xf>
    <xf numFmtId="0" fontId="90" fillId="0" borderId="0" xfId="0" applyFont="1" applyFill="1" applyAlignment="1">
      <alignment horizontal="center" vertical="top" wrapText="1"/>
    </xf>
    <xf numFmtId="0" fontId="77" fillId="0" borderId="0" xfId="53" applyFill="1" applyAlignment="1">
      <alignment horizontal="center" wrapText="1"/>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97" fillId="0" borderId="0" xfId="0" applyFont="1" applyFill="1" applyAlignment="1">
      <alignment horizontal="center" vertical="top" wrapText="1"/>
    </xf>
    <xf numFmtId="0" fontId="96" fillId="33" borderId="0" xfId="53" applyFont="1" applyFill="1" applyAlignment="1">
      <alignment horizontal="center" wrapText="1"/>
    </xf>
    <xf numFmtId="0" fontId="110" fillId="42" borderId="23" xfId="58" applyFont="1" applyFill="1" applyBorder="1" applyAlignment="1">
      <alignment horizontal="center" vertical="center"/>
      <protection/>
    </xf>
    <xf numFmtId="0" fontId="110" fillId="42" borderId="61" xfId="58" applyFont="1" applyFill="1" applyBorder="1" applyAlignment="1">
      <alignment horizontal="center" vertical="center"/>
      <protection/>
    </xf>
    <xf numFmtId="0" fontId="110" fillId="42" borderId="12" xfId="58" applyFont="1" applyFill="1" applyBorder="1" applyAlignment="1">
      <alignment horizontal="center" vertical="center"/>
      <protection/>
    </xf>
    <xf numFmtId="0" fontId="18" fillId="37" borderId="23" xfId="58" applyFont="1" applyFill="1" applyBorder="1" applyAlignment="1">
      <alignment horizontal="center" vertical="center" wrapText="1"/>
      <protection/>
    </xf>
    <xf numFmtId="0" fontId="18" fillId="37" borderId="12" xfId="58" applyFont="1" applyFill="1" applyBorder="1" applyAlignment="1">
      <alignment horizontal="center" vertical="center" wrapText="1"/>
      <protection/>
    </xf>
    <xf numFmtId="0" fontId="98" fillId="36" borderId="13" xfId="58" applyFont="1" applyFill="1" applyBorder="1" applyAlignment="1">
      <alignment horizontal="center"/>
      <protection/>
    </xf>
    <xf numFmtId="0" fontId="95" fillId="36" borderId="44" xfId="58" applyFont="1" applyFill="1" applyBorder="1" applyAlignment="1">
      <alignment horizontal="left"/>
      <protection/>
    </xf>
    <xf numFmtId="0" fontId="95" fillId="36" borderId="65" xfId="58" applyFont="1" applyFill="1" applyBorder="1" applyAlignment="1">
      <alignment horizontal="left"/>
      <protection/>
    </xf>
    <xf numFmtId="0" fontId="95" fillId="36" borderId="26" xfId="58" applyFont="1" applyFill="1" applyBorder="1" applyAlignment="1">
      <alignment horizontal="left"/>
      <protection/>
    </xf>
    <xf numFmtId="0" fontId="95" fillId="36" borderId="13" xfId="58" applyFont="1" applyFill="1" applyBorder="1" applyAlignment="1">
      <alignment horizontal="left" vertical="center" wrapText="1"/>
      <protection/>
    </xf>
    <xf numFmtId="0" fontId="95" fillId="36" borderId="13" xfId="58" applyFont="1" applyFill="1" applyBorder="1" applyAlignment="1">
      <alignment horizontal="left" vertical="center"/>
      <protection/>
    </xf>
    <xf numFmtId="0" fontId="78" fillId="36" borderId="44" xfId="54" applyFill="1" applyBorder="1" applyAlignment="1">
      <alignment horizontal="left" vertical="center"/>
    </xf>
    <xf numFmtId="0" fontId="100" fillId="36" borderId="65" xfId="58" applyFont="1" applyFill="1" applyBorder="1" applyAlignment="1">
      <alignment horizontal="left" vertical="center"/>
      <protection/>
    </xf>
    <xf numFmtId="0" fontId="100" fillId="36" borderId="26" xfId="58" applyFont="1" applyFill="1" applyBorder="1" applyAlignment="1">
      <alignment horizontal="left" vertical="center"/>
      <protection/>
    </xf>
    <xf numFmtId="14" fontId="95" fillId="36" borderId="13" xfId="58" applyNumberFormat="1" applyFont="1" applyFill="1" applyBorder="1" applyAlignment="1">
      <alignment horizontal="left"/>
      <protection/>
    </xf>
    <xf numFmtId="0" fontId="110" fillId="42" borderId="44" xfId="58" applyFont="1" applyFill="1" applyBorder="1" applyAlignment="1">
      <alignment horizontal="center"/>
      <protection/>
    </xf>
    <xf numFmtId="0" fontId="110" fillId="42" borderId="65" xfId="58" applyFont="1" applyFill="1" applyBorder="1" applyAlignment="1">
      <alignment horizontal="center"/>
      <protection/>
    </xf>
    <xf numFmtId="0" fontId="110" fillId="42" borderId="26" xfId="58" applyFont="1" applyFill="1" applyBorder="1" applyAlignment="1">
      <alignment horizontal="center"/>
      <protection/>
    </xf>
    <xf numFmtId="0" fontId="18" fillId="37" borderId="44" xfId="58" applyFont="1" applyFill="1" applyBorder="1" applyAlignment="1">
      <alignment horizontal="center" wrapText="1"/>
      <protection/>
    </xf>
    <xf numFmtId="0" fontId="18" fillId="37" borderId="65" xfId="58" applyFont="1" applyFill="1" applyBorder="1" applyAlignment="1">
      <alignment horizontal="center" wrapText="1"/>
      <protection/>
    </xf>
    <xf numFmtId="0" fontId="18" fillId="37" borderId="26" xfId="58" applyFont="1" applyFill="1" applyBorder="1" applyAlignment="1">
      <alignment horizontal="center" wrapText="1"/>
      <protection/>
    </xf>
    <xf numFmtId="0" fontId="95" fillId="36" borderId="23" xfId="58" applyFont="1" applyFill="1" applyBorder="1" applyAlignment="1">
      <alignment horizontal="center" vertical="center"/>
      <protection/>
    </xf>
    <xf numFmtId="0" fontId="95" fillId="36" borderId="61" xfId="58" applyFont="1" applyFill="1" applyBorder="1" applyAlignment="1">
      <alignment horizontal="center" vertical="center"/>
      <protection/>
    </xf>
    <xf numFmtId="0" fontId="95" fillId="36" borderId="23" xfId="58" applyFont="1" applyFill="1" applyBorder="1" applyAlignment="1">
      <alignment horizontal="left" vertical="top" wrapText="1"/>
      <protection/>
    </xf>
    <xf numFmtId="0" fontId="95" fillId="36" borderId="61" xfId="58" applyFont="1" applyFill="1" applyBorder="1" applyAlignment="1">
      <alignment horizontal="left" vertical="top" wrapText="1"/>
      <protection/>
    </xf>
    <xf numFmtId="0" fontId="95" fillId="36" borderId="12" xfId="58" applyFont="1" applyFill="1" applyBorder="1" applyAlignment="1">
      <alignment horizontal="left" vertical="top" wrapText="1"/>
      <protection/>
    </xf>
    <xf numFmtId="0" fontId="95" fillId="36" borderId="23" xfId="58" applyFont="1" applyFill="1" applyBorder="1" applyAlignment="1">
      <alignment horizontal="center" vertical="center" wrapText="1"/>
      <protection/>
    </xf>
    <xf numFmtId="0" fontId="95" fillId="36" borderId="61" xfId="58" applyFont="1" applyFill="1" applyBorder="1" applyAlignment="1">
      <alignment horizontal="center" vertical="center" wrapText="1"/>
      <protection/>
    </xf>
    <xf numFmtId="0" fontId="95" fillId="36" borderId="12" xfId="58" applyFont="1" applyFill="1" applyBorder="1" applyAlignment="1">
      <alignment horizontal="center" vertical="center"/>
      <protection/>
    </xf>
    <xf numFmtId="0" fontId="95" fillId="36" borderId="23" xfId="58" applyFont="1" applyFill="1" applyBorder="1" applyAlignment="1">
      <alignment horizontal="left" vertical="center"/>
      <protection/>
    </xf>
    <xf numFmtId="0" fontId="95" fillId="36" borderId="12" xfId="58" applyFont="1" applyFill="1" applyBorder="1" applyAlignment="1">
      <alignment horizontal="left" vertical="center"/>
      <protection/>
    </xf>
    <xf numFmtId="0" fontId="95" fillId="36" borderId="23" xfId="58" applyNumberFormat="1" applyFont="1" applyFill="1" applyBorder="1" applyAlignment="1">
      <alignment horizontal="center" vertical="center" wrapText="1"/>
      <protection/>
    </xf>
    <xf numFmtId="0" fontId="95" fillId="36" borderId="12" xfId="58" applyNumberFormat="1" applyFont="1" applyFill="1" applyBorder="1" applyAlignment="1">
      <alignment horizontal="center" vertical="center" wrapText="1"/>
      <protection/>
    </xf>
    <xf numFmtId="0" fontId="101" fillId="36" borderId="23" xfId="58" applyNumberFormat="1" applyFont="1" applyFill="1" applyBorder="1" applyAlignment="1">
      <alignment horizontal="left" vertical="center" wrapText="1"/>
      <protection/>
    </xf>
    <xf numFmtId="0" fontId="101" fillId="36" borderId="12" xfId="58" applyNumberFormat="1" applyFont="1" applyFill="1" applyBorder="1" applyAlignment="1">
      <alignment horizontal="left" vertical="center" wrapText="1"/>
      <protection/>
    </xf>
    <xf numFmtId="0" fontId="95" fillId="36" borderId="23" xfId="58" applyNumberFormat="1" applyFont="1" applyFill="1" applyBorder="1" applyAlignment="1">
      <alignment horizontal="left" vertical="center" wrapText="1"/>
      <protection/>
    </xf>
    <xf numFmtId="0" fontId="95" fillId="36" borderId="12" xfId="58" applyNumberFormat="1" applyFont="1" applyFill="1" applyBorder="1" applyAlignment="1">
      <alignment horizontal="left" vertical="center" wrapText="1"/>
      <protection/>
    </xf>
    <xf numFmtId="0" fontId="95" fillId="36" borderId="23" xfId="58" applyFont="1" applyFill="1" applyBorder="1" applyAlignment="1">
      <alignment horizontal="left" vertical="center" wrapText="1"/>
      <protection/>
    </xf>
    <xf numFmtId="0" fontId="95" fillId="36" borderId="12" xfId="58" applyFont="1" applyFill="1" applyBorder="1" applyAlignment="1">
      <alignment horizontal="left" vertical="center" wrapText="1"/>
      <protection/>
    </xf>
    <xf numFmtId="0" fontId="95" fillId="36" borderId="61" xfId="58" applyFont="1" applyFill="1" applyBorder="1" applyAlignment="1">
      <alignment horizontal="left" vertical="center"/>
      <protection/>
    </xf>
    <xf numFmtId="0" fontId="95" fillId="36" borderId="61" xfId="58" applyFont="1" applyFill="1" applyBorder="1" applyAlignment="1">
      <alignment horizontal="left" vertical="center" wrapText="1"/>
      <protection/>
    </xf>
    <xf numFmtId="0" fontId="54" fillId="0" borderId="54" xfId="0" applyFont="1" applyBorder="1" applyAlignment="1" applyProtection="1">
      <alignment horizontal="center" vertical="center"/>
      <protection locked="0"/>
    </xf>
    <xf numFmtId="0" fontId="54" fillId="0" borderId="66" xfId="0" applyFont="1" applyBorder="1" applyAlignment="1" applyProtection="1">
      <alignment horizontal="center" vertical="center"/>
      <protection locked="0"/>
    </xf>
    <xf numFmtId="0" fontId="19" fillId="0" borderId="54" xfId="0" applyFont="1" applyBorder="1" applyAlignment="1" applyProtection="1">
      <alignment horizontal="center" vertical="center"/>
      <protection locked="0"/>
    </xf>
    <xf numFmtId="0" fontId="19" fillId="0" borderId="36" xfId="0" applyFont="1" applyBorder="1" applyAlignment="1" applyProtection="1">
      <alignment horizontal="center" vertical="center"/>
      <protection locked="0"/>
    </xf>
    <xf numFmtId="0" fontId="19" fillId="0" borderId="66" xfId="0" applyFont="1" applyBorder="1" applyAlignment="1" applyProtection="1">
      <alignment horizontal="center" vertical="center"/>
      <protection locked="0"/>
    </xf>
    <xf numFmtId="0" fontId="54" fillId="0" borderId="13" xfId="0" applyFont="1" applyBorder="1" applyAlignment="1">
      <alignment horizontal="center" vertical="center"/>
    </xf>
    <xf numFmtId="0" fontId="90" fillId="0" borderId="0" xfId="0" applyFont="1" applyFill="1" applyAlignment="1">
      <alignment horizontal="center" vertical="top"/>
    </xf>
    <xf numFmtId="0" fontId="77" fillId="33" borderId="0" xfId="53" applyFill="1" applyAlignment="1">
      <alignment horizontal="center"/>
    </xf>
    <xf numFmtId="0" fontId="88" fillId="33" borderId="0" xfId="0" applyFont="1" applyFill="1" applyAlignment="1">
      <alignment horizontal="center"/>
    </xf>
    <xf numFmtId="0" fontId="0" fillId="0" borderId="0" xfId="0" applyAlignment="1">
      <alignment/>
    </xf>
    <xf numFmtId="0" fontId="77" fillId="0" borderId="0" xfId="53" applyAlignment="1">
      <alignment/>
    </xf>
    <xf numFmtId="0" fontId="67" fillId="43" borderId="0" xfId="0" applyFont="1" applyFill="1" applyAlignment="1">
      <alignment horizontal="center"/>
    </xf>
    <xf numFmtId="0" fontId="0" fillId="0" borderId="0" xfId="0" applyFont="1" applyAlignment="1">
      <alignment/>
    </xf>
    <xf numFmtId="0" fontId="91" fillId="0" borderId="0" xfId="0" applyFont="1" applyFill="1" applyBorder="1" applyAlignment="1">
      <alignment horizontal="left" wrapText="1"/>
    </xf>
    <xf numFmtId="0" fontId="87" fillId="0" borderId="45" xfId="0" applyFont="1" applyFill="1" applyBorder="1" applyAlignment="1">
      <alignment horizontal="left" wrapText="1"/>
    </xf>
    <xf numFmtId="0" fontId="87" fillId="0" borderId="25" xfId="0" applyFont="1" applyFill="1" applyBorder="1" applyAlignment="1">
      <alignment horizontal="left" wrapText="1"/>
    </xf>
    <xf numFmtId="0" fontId="87" fillId="0" borderId="67" xfId="0" applyFont="1" applyFill="1" applyBorder="1" applyAlignment="1">
      <alignment horizontal="left" wrapText="1"/>
    </xf>
    <xf numFmtId="0" fontId="85" fillId="2" borderId="14" xfId="0" applyFont="1" applyFill="1" applyBorder="1" applyAlignment="1">
      <alignment horizontal="center" vertical="center"/>
    </xf>
    <xf numFmtId="0" fontId="0" fillId="33" borderId="33" xfId="0" applyFont="1" applyFill="1" applyBorder="1" applyAlignment="1">
      <alignment horizontal="center" vertical="center"/>
    </xf>
    <xf numFmtId="0" fontId="111" fillId="33" borderId="0" xfId="0" applyFont="1" applyFill="1" applyAlignment="1">
      <alignment horizontal="center"/>
    </xf>
    <xf numFmtId="0" fontId="0" fillId="2" borderId="44" xfId="0" applyFont="1" applyFill="1" applyBorder="1" applyAlignment="1">
      <alignment horizontal="center" vertical="center"/>
    </xf>
    <xf numFmtId="0" fontId="0" fillId="2" borderId="65" xfId="0" applyFont="1" applyFill="1" applyBorder="1" applyAlignment="1">
      <alignment horizontal="center" vertical="center"/>
    </xf>
    <xf numFmtId="0" fontId="0" fillId="2" borderId="26"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57150" y="66675"/>
          <a:ext cx="1000125"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9525</xdr:rowOff>
    </xdr:from>
    <xdr:to>
      <xdr:col>3</xdr:col>
      <xdr:colOff>3895725</xdr:colOff>
      <xdr:row>5</xdr:row>
      <xdr:rowOff>104775</xdr:rowOff>
    </xdr:to>
    <xdr:sp>
      <xdr:nvSpPr>
        <xdr:cNvPr id="1" name="TextBox 1"/>
        <xdr:cNvSpPr txBox="1">
          <a:spLocks noChangeArrowheads="1"/>
        </xdr:cNvSpPr>
      </xdr:nvSpPr>
      <xdr:spPr>
        <a:xfrm>
          <a:off x="2276475" y="9525"/>
          <a:ext cx="7943850" cy="10953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Calibri"/>
              <a:ea typeface="Calibri"/>
              <a:cs typeface="Calibri"/>
            </a:rPr>
            <a:t>Legend
</a:t>
          </a:r>
          <a:r>
            <a:rPr lang="en-US" cap="none" sz="1000" b="0" i="0" u="none" baseline="0">
              <a:solidFill>
                <a:srgbClr val="000000"/>
              </a:solidFill>
              <a:latin typeface="Calibri"/>
              <a:ea typeface="Calibri"/>
              <a:cs typeface="Calibri"/>
            </a:rPr>
            <a:t>Objectives</a:t>
          </a:r>
          <a:r>
            <a:rPr lang="en-US" cap="none" sz="1000" b="0" i="0" u="none" baseline="0">
              <a:solidFill>
                <a:srgbClr val="000000"/>
              </a:solidFill>
              <a:latin typeface="Calibri"/>
              <a:ea typeface="Calibri"/>
              <a:cs typeface="Calibri"/>
            </a:rPr>
            <a:t> and characteristics with </a:t>
          </a:r>
          <a:r>
            <a:rPr lang="en-US" cap="none" sz="1000" b="1" i="0" u="none" baseline="0">
              <a:solidFill>
                <a:srgbClr val="FF0000"/>
              </a:solidFill>
              <a:latin typeface="Calibri"/>
              <a:ea typeface="Calibri"/>
              <a:cs typeface="Calibri"/>
            </a:rPr>
            <a:t>red text</a:t>
          </a:r>
          <a:r>
            <a:rPr lang="en-US" cap="none" sz="1000" b="0" i="0" u="none" baseline="0">
              <a:solidFill>
                <a:srgbClr val="000000"/>
              </a:solidFill>
              <a:latin typeface="Calibri"/>
              <a:ea typeface="Calibri"/>
              <a:cs typeface="Calibri"/>
            </a:rPr>
            <a:t>, were items that were previously offered by a stakeholder, and then edited by another stakeholder. You will note that the original item remains in the table, in the cell above the suggested edit.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indicates that these Objectives/Characteristics require development of a resource mix using a least cost (capacity, energy, and others) criterion which is not a part of PJM Resource Adequacy analysis”.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33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42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22-17_Options_CCPPSTF%20Matrix%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KWA#1 - Objectives"/>
      <sheetName val="KWA#1- Grouped"/>
      <sheetName val="KWA#2"/>
      <sheetName val="KWA#3"/>
      <sheetName val="KWA#3 Quantification"/>
      <sheetName val="KWA#3 - Capacity Revenue Needed"/>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 val="Sheet1"/>
    </sheetNames>
    <sheetDataSet>
      <sheetData sheetId="0">
        <row r="2">
          <cell r="A2" t="str">
            <v>Capacity Construct Public Policy Senior Task Force (CCPPSTF)</v>
          </cell>
        </row>
        <row r="5">
          <cell r="A5" t="str">
            <v>State Public Policy Inititiaves and the PJM Capacity Construct</v>
          </cell>
        </row>
      </sheetData>
    </sheetDataSet>
  </externalBook>
</externalLink>
</file>

<file path=xl/tables/table1.xml><?xml version="1.0" encoding="utf-8"?>
<table xmlns="http://schemas.openxmlformats.org/spreadsheetml/2006/main" id="118" name="Table19119" displayName="Table19119" ref="A6:J24" comment="" totalsRowShown="0">
  <autoFilter ref="A6:J24"/>
  <tableColumns count="10">
    <tableColumn id="9" name="#"/>
    <tableColumn id="1" name="Design Components1"/>
    <tableColumn id="2" name="Priority"/>
    <tableColumn id="8" name="Status Quo"/>
    <tableColumn id="3" name="A"/>
    <tableColumn id="4" name="B"/>
    <tableColumn id="5" name="C"/>
    <tableColumn id="12" name="D"/>
    <tableColumn id="6" name="E"/>
    <tableColumn id="7"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table" Target="../tables/table2.xml" /><Relationship Id="rId3"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jm.com/~/media/committees-groups/task-forces/ccppstf/20170327/20170327-item-05-state-policy-education.ashx" TargetMode="External" /><Relationship Id="rId2" Type="http://schemas.openxmlformats.org/officeDocument/2006/relationships/hyperlink" Target="http://www.dcpsc.org/Utility-Information/Electric/Renewables/Renewable-Energy-Portfolio-Standard-Program.aspx" TargetMode="External" /><Relationship Id="rId3" Type="http://schemas.openxmlformats.org/officeDocument/2006/relationships/hyperlink" Target="http://www.dnrec.delaware.gov/energy/information/otherinfo/pages/renewable.aspx" TargetMode="External" /><Relationship Id="rId4" Type="http://schemas.openxmlformats.org/officeDocument/2006/relationships/hyperlink" Target="http://www.in.gov/oed/2649.htm" TargetMode="External" /><Relationship Id="rId5" Type="http://schemas.openxmlformats.org/officeDocument/2006/relationships/hyperlink" Target="http://www.icc.illinois.gov/electricity/" TargetMode="External" /><Relationship Id="rId6" Type="http://schemas.openxmlformats.org/officeDocument/2006/relationships/hyperlink" Target="http://www.psc.state.md.us/electricity/renewable-energy/" TargetMode="External" /><Relationship Id="rId7" Type="http://schemas.openxmlformats.org/officeDocument/2006/relationships/hyperlink" Target="http://www.michigan.gov/mpsc/0,1607,7-159-16393_53570---,00.html" TargetMode="External" /><Relationship Id="rId8" Type="http://schemas.openxmlformats.org/officeDocument/2006/relationships/hyperlink" Target="http://www.ncuc.commerce.state.nc.us/reps/reps.htm" TargetMode="External" /><Relationship Id="rId9" Type="http://schemas.openxmlformats.org/officeDocument/2006/relationships/hyperlink" Target="http://www.njcleanenergy.com/renewable-energy/program-activity-and-background-information/rps-background-info" TargetMode="External" /><Relationship Id="rId10" Type="http://schemas.openxmlformats.org/officeDocument/2006/relationships/hyperlink" Target="http://www.puco.ohio.gov/PUCO/IndustryTopics/Topic.cfm?id=10039" TargetMode="External" /><Relationship Id="rId11" Type="http://schemas.openxmlformats.org/officeDocument/2006/relationships/hyperlink" Target="https://www.sos.wa.gov/_assets/elections/initiatives/FinalText_779.pdf" TargetMode="External" /><Relationship Id="rId12" Type="http://schemas.openxmlformats.org/officeDocument/2006/relationships/hyperlink" Target="http://www.dsd.state.md.us/comar/SubtitleSearch.aspx?search=26.09.02*" TargetMode="External" /><Relationship Id="rId13" Type="http://schemas.openxmlformats.org/officeDocument/2006/relationships/hyperlink" Target="http://regulations.delaware.gov/AdminCode/title7/1000/1100/1147.shtml#TopOfPage" TargetMode="External" /><Relationship Id="rId14" Type="http://schemas.openxmlformats.org/officeDocument/2006/relationships/hyperlink" Target="http://www.vermontstandardoffer.com/standard-offer-program-summary/" TargetMode="External" /><Relationship Id="rId15" Type="http://schemas.openxmlformats.org/officeDocument/2006/relationships/hyperlink" Target="http://www.cga.ct.gov/2014/sup/chap_295.htm#sec_16a-3f" TargetMode="External" /><Relationship Id="rId16" Type="http://schemas.openxmlformats.org/officeDocument/2006/relationships/hyperlink" Target="http://www.legislature.mi.gov/(S(axxqdxt0rslt5tii1u3omvki))/mileg.aspx?page=getObject&amp;objectName=mcl-460-6o" TargetMode="External" /><Relationship Id="rId17" Type="http://schemas.openxmlformats.org/officeDocument/2006/relationships/hyperlink" Target="http://www.ilga.gov/legislation/publicacts/99/PDF/099-0906.pdf" TargetMode="External" /><Relationship Id="rId18" Type="http://schemas.openxmlformats.org/officeDocument/2006/relationships/hyperlink" Target="http://documents.dps.ny.gov/public/Common/ViewDoc.aspx?DocRefId=%7b44C5D5B8-14C3-4F32-8399-F5487D6D8FE8%7d" TargetMode="External" /><Relationship Id="rId19" Type="http://schemas.openxmlformats.org/officeDocument/2006/relationships/hyperlink" Target="http://www.revenue.pa.gov/GeneralTaxInformation/IncentivesCreditsPrograms/Pages/Tax-Credits.aspx#.WNlOj28rJQI" TargetMode="External" /><Relationship Id="rId20" Type="http://schemas.openxmlformats.org/officeDocument/2006/relationships/hyperlink" Target="https://development.ohio.gov/bs/bs_oezp.htm" TargetMode="External" /><Relationship Id="rId21" Type="http://schemas.openxmlformats.org/officeDocument/2006/relationships/hyperlink" Target="http://www.psc.state.md.us/wp-content/uploads/Utilityderegulation_Dec152004.pdf" TargetMode="External" /><Relationship Id="rId22" Type="http://schemas.openxmlformats.org/officeDocument/2006/relationships/hyperlink" Target="http://www.dispatch.com/article/20150624/NEWS/306249774" TargetMode="External" /><Relationship Id="rId23" Type="http://schemas.openxmlformats.org/officeDocument/2006/relationships/hyperlink" Target="https://www.nixonpeabody.com/ideas/articles/2015/09/28/state-legislatures-moving-to-regulated-power-plant-decommissioning-decontamination-and" TargetMode="External" /><Relationship Id="rId24" Type="http://schemas.openxmlformats.org/officeDocument/2006/relationships/hyperlink" Target="http://pjm.com/~/media/committees-groups/task-forces/ccppstf/20170421/20170421-kwa-2-states-subsidies-list.ashx" TargetMode="External" /><Relationship Id="rId25" Type="http://schemas.openxmlformats.org/officeDocument/2006/relationships/hyperlink" Target="http://pjm.com/~/media/committees-groups/task-forces/ccppstf/20170421/20170421-kwa-2-states-subsidies-list.ashx" TargetMode="External" /><Relationship Id="rId26" Type="http://schemas.openxmlformats.org/officeDocument/2006/relationships/hyperlink" Target="http://www.dornc.com/taxes/corporate/renewable_energy_credits.pdf" TargetMode="External" /><Relationship Id="rId27" Type="http://schemas.openxmlformats.org/officeDocument/2006/relationships/hyperlink" Target="https://energy.gov/savings/zero-emission-facilities-production-tax-credit" TargetMode="External" /><Relationship Id="rId28" Type="http://schemas.openxmlformats.org/officeDocument/2006/relationships/hyperlink" Target="http://www.utilitydive.com/news/montana-house-gives-preliminary-nod-to-colstrip-operating-loans/439132/" TargetMode="External" /><Relationship Id="rId29" Type="http://schemas.openxmlformats.org/officeDocument/2006/relationships/hyperlink" Target="http://legislation.nysenate.gov/pdf/bills/2015/S8032" TargetMode="External" /><Relationship Id="rId3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table" Target="../tables/table1.x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7b48B6750F-DAED-435F-BCA7-AA8020987422%7d" TargetMode="External" /><Relationship Id="rId2" Type="http://schemas.openxmlformats.org/officeDocument/2006/relationships/drawing" Target="../drawings/drawing5.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3" t="s">
        <v>35</v>
      </c>
    </row>
    <row r="2" ht="12.75">
      <c r="A2" t="s">
        <v>59</v>
      </c>
    </row>
    <row r="4" ht="12.75">
      <c r="A4" s="33" t="s">
        <v>36</v>
      </c>
    </row>
    <row r="5" ht="12.75">
      <c r="A5" s="63" t="s">
        <v>60</v>
      </c>
    </row>
  </sheetData>
  <sheetProtection/>
  <hyperlinks>
    <hyperlink ref="A5" r:id="rId1" display="State Public Policy Inititiaves and the PJM Capacity Construct"/>
  </hyperlinks>
  <printOptions/>
  <pageMargins left="0.7" right="0.7" top="0.75" bottom="0.75" header="0.3" footer="0.3"/>
  <pageSetup horizontalDpi="200" verticalDpi="2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400" t="str">
        <f>Setup!A2</f>
        <v>Capacity Construct Public Policy Senior Task Force (CCPPSTF)</v>
      </c>
      <c r="B1" s="400"/>
      <c r="C1" s="40"/>
    </row>
    <row r="2" spans="1:3" s="39" customFormat="1" ht="18">
      <c r="A2" s="413" t="str">
        <f>Setup!A5</f>
        <v>State Public Policy Inititiaves and the PJM Capacity Construct</v>
      </c>
      <c r="B2" s="413"/>
      <c r="C2" s="40"/>
    </row>
    <row r="3" spans="1:2" s="1" customFormat="1" ht="18">
      <c r="A3" s="402" t="s">
        <v>46</v>
      </c>
      <c r="B3" s="402"/>
    </row>
    <row r="5" spans="1:2" ht="12.75">
      <c r="A5" s="3" t="s">
        <v>53</v>
      </c>
      <c r="B5" s="17"/>
    </row>
    <row r="6" spans="1:2" s="4" customFormat="1" ht="17.25" customHeight="1" thickBot="1">
      <c r="A6" s="41" t="s">
        <v>47</v>
      </c>
      <c r="B6" s="53" t="s">
        <v>9</v>
      </c>
    </row>
    <row r="7" spans="1:2" ht="52.5" customHeight="1">
      <c r="A7" s="52" t="s">
        <v>48</v>
      </c>
      <c r="B7" s="51" t="s">
        <v>43</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11.xml><?xml version="1.0" encoding="utf-8"?>
<worksheet xmlns="http://schemas.openxmlformats.org/spreadsheetml/2006/main" xmlns:r="http://schemas.openxmlformats.org/officeDocument/2006/relationships">
  <dimension ref="A1:V32"/>
  <sheetViews>
    <sheetView zoomScalePageLayoutView="0" workbookViewId="0" topLeftCell="A1">
      <selection activeCell="A2" sqref="A2:I2"/>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0" customFormat="1" ht="20.25">
      <c r="A1" s="400" t="str">
        <f>Setup!A2</f>
        <v>Capacity Construct Public Policy Senior Task Force (CCPPSTF)</v>
      </c>
      <c r="B1" s="403"/>
      <c r="C1" s="403"/>
      <c r="D1" s="403"/>
      <c r="E1" s="403"/>
      <c r="F1" s="403"/>
      <c r="G1" s="403"/>
      <c r="H1" s="403"/>
      <c r="I1" s="403"/>
    </row>
    <row r="2" spans="1:9" s="30" customFormat="1" ht="12.75">
      <c r="A2" s="401" t="str">
        <f>Setup!A5</f>
        <v>State Public Policy Inititiaves and the PJM Capacity Construct</v>
      </c>
      <c r="B2" s="404"/>
      <c r="C2" s="404"/>
      <c r="D2" s="404"/>
      <c r="E2" s="404"/>
      <c r="F2" s="404"/>
      <c r="G2" s="404"/>
      <c r="H2" s="404"/>
      <c r="I2" s="404"/>
    </row>
    <row r="3" spans="1:9" ht="18">
      <c r="A3" s="402" t="s">
        <v>34</v>
      </c>
      <c r="B3" s="402"/>
      <c r="C3" s="402"/>
      <c r="D3" s="402"/>
      <c r="E3" s="402"/>
      <c r="F3" s="402"/>
      <c r="G3" s="402"/>
      <c r="H3" s="402"/>
      <c r="I3" s="402"/>
    </row>
    <row r="4" spans="1:22" ht="18">
      <c r="A4" s="62" t="s">
        <v>25</v>
      </c>
      <c r="B4" s="26"/>
      <c r="C4" s="26"/>
      <c r="D4" s="26"/>
      <c r="E4" s="26"/>
      <c r="F4" s="26"/>
      <c r="G4" s="14"/>
      <c r="H4" s="14"/>
      <c r="I4" s="14"/>
      <c r="K4" s="27"/>
      <c r="L4" s="27"/>
      <c r="M4" s="27"/>
      <c r="N4" s="27"/>
      <c r="O4" s="27"/>
      <c r="P4" s="27"/>
      <c r="Q4" s="27"/>
      <c r="R4" s="27"/>
      <c r="S4" s="27"/>
      <c r="T4" s="27"/>
      <c r="U4" s="27"/>
      <c r="V4" s="27"/>
    </row>
    <row r="5" spans="1:22" ht="18">
      <c r="A5" s="1" t="s">
        <v>26</v>
      </c>
      <c r="B5" s="26"/>
      <c r="C5" s="26"/>
      <c r="D5" s="26"/>
      <c r="E5" s="26"/>
      <c r="F5" s="26"/>
      <c r="G5" s="14"/>
      <c r="H5" s="14"/>
      <c r="I5" s="14"/>
      <c r="K5" s="27"/>
      <c r="L5" s="27"/>
      <c r="M5" s="27"/>
      <c r="N5" s="27"/>
      <c r="O5" s="27"/>
      <c r="P5" s="27"/>
      <c r="Q5" s="27"/>
      <c r="R5" s="27"/>
      <c r="S5" s="27"/>
      <c r="T5" s="27"/>
      <c r="U5" s="27"/>
      <c r="V5" s="27"/>
    </row>
    <row r="6" spans="1:22" ht="12.75">
      <c r="A6" s="1" t="s">
        <v>27</v>
      </c>
      <c r="B6" s="5"/>
      <c r="C6" s="5"/>
      <c r="D6" s="5"/>
      <c r="E6" s="5"/>
      <c r="F6" s="5"/>
      <c r="K6" s="27"/>
      <c r="L6" s="27"/>
      <c r="M6" s="27"/>
      <c r="N6" s="27"/>
      <c r="O6" s="27"/>
      <c r="P6" s="27"/>
      <c r="Q6" s="27"/>
      <c r="R6" s="27"/>
      <c r="S6" s="27"/>
      <c r="T6" s="27"/>
      <c r="U6" s="27"/>
      <c r="V6" s="27"/>
    </row>
    <row r="7" spans="1:22" ht="12.75">
      <c r="A7" s="1"/>
      <c r="K7" s="27"/>
      <c r="L7" s="27"/>
      <c r="M7" s="27"/>
      <c r="N7" s="27"/>
      <c r="O7" s="27"/>
      <c r="P7" s="27"/>
      <c r="Q7" s="27"/>
      <c r="R7" s="27"/>
      <c r="S7" s="27"/>
      <c r="T7" s="27"/>
      <c r="U7" s="27"/>
      <c r="V7" s="27"/>
    </row>
    <row r="8" spans="1:22" ht="12.75">
      <c r="A8" s="8"/>
      <c r="B8" s="5"/>
      <c r="C8" s="5"/>
      <c r="D8" s="405" t="s">
        <v>14</v>
      </c>
      <c r="E8" s="406"/>
      <c r="F8" s="406"/>
      <c r="G8" s="406"/>
      <c r="H8" s="406"/>
      <c r="I8" s="406"/>
      <c r="K8" s="27"/>
      <c r="L8" s="27"/>
      <c r="M8" s="27"/>
      <c r="N8" s="27"/>
      <c r="O8" s="27"/>
      <c r="P8" s="27"/>
      <c r="Q8" s="27"/>
      <c r="R8" s="27"/>
      <c r="S8" s="27"/>
      <c r="T8" s="27"/>
      <c r="U8" s="27"/>
      <c r="V8" s="27"/>
    </row>
    <row r="9" spans="1:22" ht="12.75">
      <c r="A9" s="9" t="s">
        <v>15</v>
      </c>
      <c r="B9" s="6" t="s">
        <v>13</v>
      </c>
      <c r="C9" s="6" t="s">
        <v>30</v>
      </c>
      <c r="D9" s="5" t="s">
        <v>11</v>
      </c>
      <c r="E9" s="5" t="s">
        <v>0</v>
      </c>
      <c r="F9" s="5" t="s">
        <v>1</v>
      </c>
      <c r="G9" s="5" t="s">
        <v>2</v>
      </c>
      <c r="H9" s="5" t="s">
        <v>3</v>
      </c>
      <c r="I9" s="5" t="s">
        <v>4</v>
      </c>
      <c r="K9" s="27"/>
      <c r="L9" s="27"/>
      <c r="M9" s="27"/>
      <c r="N9" s="27"/>
      <c r="O9" s="27"/>
      <c r="P9" s="27"/>
      <c r="Q9" s="27"/>
      <c r="R9" s="27"/>
      <c r="S9" s="27"/>
      <c r="T9" s="27"/>
      <c r="U9" s="27"/>
      <c r="V9" s="27"/>
    </row>
    <row r="10" spans="1:22" ht="12.75">
      <c r="A10" s="9">
        <v>1</v>
      </c>
      <c r="B10" s="11"/>
      <c r="C10" s="5"/>
      <c r="D10" s="44"/>
      <c r="E10" s="47"/>
      <c r="F10" s="46"/>
      <c r="G10" s="47"/>
      <c r="H10" s="46"/>
      <c r="I10" s="47"/>
      <c r="K10" s="27"/>
      <c r="L10" s="27"/>
      <c r="M10" s="27"/>
      <c r="N10" s="27"/>
      <c r="O10" s="27"/>
      <c r="P10" s="27"/>
      <c r="Q10" s="27"/>
      <c r="R10" s="27"/>
      <c r="S10" s="27"/>
      <c r="T10" s="27"/>
      <c r="U10" s="27"/>
      <c r="V10" s="27"/>
    </row>
    <row r="11" spans="1:22" ht="12.75">
      <c r="A11" s="9">
        <v>2</v>
      </c>
      <c r="B11" s="11"/>
      <c r="C11" s="5"/>
      <c r="D11" s="44"/>
      <c r="E11" s="47"/>
      <c r="F11" s="46"/>
      <c r="G11" s="47"/>
      <c r="H11" s="46"/>
      <c r="I11" s="47"/>
      <c r="K11" s="27"/>
      <c r="L11" s="27"/>
      <c r="M11" s="27"/>
      <c r="N11" s="27"/>
      <c r="O11" s="27"/>
      <c r="P11" s="27"/>
      <c r="Q11" s="27"/>
      <c r="R11" s="27"/>
      <c r="S11" s="27"/>
      <c r="T11" s="27"/>
      <c r="U11" s="27"/>
      <c r="V11" s="27"/>
    </row>
    <row r="12" spans="1:22" ht="12.75">
      <c r="A12" s="9">
        <v>3</v>
      </c>
      <c r="B12" s="12"/>
      <c r="C12" s="5"/>
      <c r="D12" s="44"/>
      <c r="E12" s="47"/>
      <c r="F12" s="46"/>
      <c r="G12" s="47"/>
      <c r="H12" s="46"/>
      <c r="I12" s="47"/>
      <c r="K12" s="27"/>
      <c r="L12" s="27"/>
      <c r="M12" s="27"/>
      <c r="N12" s="27"/>
      <c r="O12" s="27"/>
      <c r="P12" s="27"/>
      <c r="Q12" s="27"/>
      <c r="R12" s="27"/>
      <c r="S12" s="27"/>
      <c r="T12" s="27"/>
      <c r="U12" s="27"/>
      <c r="V12" s="27"/>
    </row>
    <row r="13" spans="1:22" ht="12.75">
      <c r="A13" s="9">
        <v>4</v>
      </c>
      <c r="B13" s="12"/>
      <c r="C13" s="5"/>
      <c r="D13" s="44"/>
      <c r="E13" s="47"/>
      <c r="F13" s="46"/>
      <c r="G13" s="47"/>
      <c r="H13" s="46"/>
      <c r="I13" s="47"/>
      <c r="K13" s="27"/>
      <c r="L13" s="27"/>
      <c r="M13" s="27"/>
      <c r="N13" s="27"/>
      <c r="O13" s="27"/>
      <c r="P13" s="27"/>
      <c r="Q13" s="27"/>
      <c r="R13" s="27"/>
      <c r="S13" s="27"/>
      <c r="T13" s="27"/>
      <c r="U13" s="27"/>
      <c r="V13" s="27"/>
    </row>
    <row r="14" spans="1:22" ht="12.75">
      <c r="A14" s="9">
        <v>5</v>
      </c>
      <c r="B14" s="12"/>
      <c r="C14" s="5"/>
      <c r="D14" s="44"/>
      <c r="E14" s="47"/>
      <c r="F14" s="46"/>
      <c r="G14" s="47"/>
      <c r="H14" s="46"/>
      <c r="I14" s="47"/>
      <c r="K14" s="27"/>
      <c r="L14" s="27"/>
      <c r="M14" s="27"/>
      <c r="N14" s="27"/>
      <c r="O14" s="27"/>
      <c r="P14" s="27"/>
      <c r="Q14" s="27"/>
      <c r="R14" s="27"/>
      <c r="S14" s="27"/>
      <c r="T14" s="27"/>
      <c r="U14" s="27"/>
      <c r="V14" s="27"/>
    </row>
    <row r="15" spans="1:22" ht="12.75">
      <c r="A15" s="9">
        <v>6</v>
      </c>
      <c r="B15" s="12"/>
      <c r="C15" s="5"/>
      <c r="D15" s="44"/>
      <c r="E15" s="47"/>
      <c r="F15" s="46"/>
      <c r="G15" s="47"/>
      <c r="H15" s="46"/>
      <c r="I15" s="47"/>
      <c r="K15" s="27"/>
      <c r="L15" s="27"/>
      <c r="M15" s="27"/>
      <c r="N15" s="27"/>
      <c r="O15" s="27"/>
      <c r="P15" s="27"/>
      <c r="Q15" s="27"/>
      <c r="R15" s="27"/>
      <c r="S15" s="27"/>
      <c r="T15" s="27"/>
      <c r="U15" s="27"/>
      <c r="V15" s="27"/>
    </row>
    <row r="16" spans="1:22" ht="12.75">
      <c r="A16" s="9">
        <v>7</v>
      </c>
      <c r="B16" s="13"/>
      <c r="C16" s="5"/>
      <c r="D16" s="45"/>
      <c r="E16" s="47"/>
      <c r="F16" s="46"/>
      <c r="G16" s="47"/>
      <c r="H16" s="46"/>
      <c r="I16" s="47"/>
      <c r="K16" s="27"/>
      <c r="L16" s="27"/>
      <c r="M16" s="27"/>
      <c r="N16" s="27"/>
      <c r="O16" s="27"/>
      <c r="P16" s="27"/>
      <c r="Q16" s="27"/>
      <c r="R16" s="27"/>
      <c r="S16" s="27"/>
      <c r="T16" s="27"/>
      <c r="U16" s="27"/>
      <c r="V16" s="27"/>
    </row>
    <row r="17" spans="1:22" ht="12.75">
      <c r="A17" s="9">
        <v>8</v>
      </c>
      <c r="B17" s="11"/>
      <c r="C17" s="5"/>
      <c r="D17" s="44"/>
      <c r="E17" s="47"/>
      <c r="F17" s="46"/>
      <c r="G17" s="47"/>
      <c r="H17" s="46"/>
      <c r="I17" s="47"/>
      <c r="K17" s="27"/>
      <c r="L17" s="27"/>
      <c r="M17" s="27"/>
      <c r="N17" s="27"/>
      <c r="O17" s="27"/>
      <c r="P17" s="27"/>
      <c r="Q17" s="27"/>
      <c r="R17" s="27"/>
      <c r="S17" s="27"/>
      <c r="T17" s="27"/>
      <c r="U17" s="27"/>
      <c r="V17" s="27"/>
    </row>
    <row r="18" spans="1:22" ht="12.75">
      <c r="A18" s="9">
        <v>9</v>
      </c>
      <c r="B18" s="12"/>
      <c r="C18" s="5"/>
      <c r="D18" s="44"/>
      <c r="E18" s="47"/>
      <c r="F18" s="46"/>
      <c r="G18" s="47"/>
      <c r="H18" s="46"/>
      <c r="I18" s="47"/>
      <c r="K18" s="27"/>
      <c r="L18" s="27"/>
      <c r="M18" s="27"/>
      <c r="N18" s="29" t="s">
        <v>18</v>
      </c>
      <c r="O18" s="27"/>
      <c r="P18" s="27"/>
      <c r="Q18" s="27"/>
      <c r="R18" s="27"/>
      <c r="S18" s="27"/>
      <c r="T18" s="27"/>
      <c r="U18" s="27"/>
      <c r="V18" s="27"/>
    </row>
    <row r="19" spans="1:22" ht="12.75">
      <c r="A19" s="9">
        <v>10</v>
      </c>
      <c r="B19" s="11"/>
      <c r="C19" s="5"/>
      <c r="D19" s="44"/>
      <c r="E19" s="47"/>
      <c r="F19" s="46"/>
      <c r="G19" s="47"/>
      <c r="H19" s="46"/>
      <c r="I19" s="47"/>
      <c r="K19" s="27"/>
      <c r="L19" s="27"/>
      <c r="M19" s="27"/>
      <c r="N19" s="29" t="s">
        <v>33</v>
      </c>
      <c r="O19" s="27"/>
      <c r="P19" s="27"/>
      <c r="Q19" s="27"/>
      <c r="R19" s="27"/>
      <c r="S19" s="27"/>
      <c r="T19" s="27"/>
      <c r="U19" s="27"/>
      <c r="V19" s="27"/>
    </row>
    <row r="20" spans="11:22" ht="12.75">
      <c r="K20" s="27"/>
      <c r="L20" s="27"/>
      <c r="M20" s="27"/>
      <c r="N20" s="29" t="s">
        <v>31</v>
      </c>
      <c r="O20" s="27"/>
      <c r="P20" s="27"/>
      <c r="Q20" s="27"/>
      <c r="R20" s="27"/>
      <c r="S20" s="27"/>
      <c r="T20" s="27"/>
      <c r="U20" s="27"/>
      <c r="V20" s="27"/>
    </row>
    <row r="21" spans="11:22" ht="12.75">
      <c r="K21" s="27"/>
      <c r="L21" s="27"/>
      <c r="M21" s="27"/>
      <c r="N21" s="29" t="s">
        <v>17</v>
      </c>
      <c r="O21" s="27"/>
      <c r="P21" s="27"/>
      <c r="Q21" s="27"/>
      <c r="R21" s="27"/>
      <c r="S21" s="27"/>
      <c r="T21" s="27"/>
      <c r="U21" s="27"/>
      <c r="V21" s="27"/>
    </row>
    <row r="22" spans="11:22" ht="12.75">
      <c r="K22" s="27"/>
      <c r="L22" s="27"/>
      <c r="M22" s="27"/>
      <c r="N22" s="29" t="s">
        <v>32</v>
      </c>
      <c r="O22" s="27"/>
      <c r="P22" s="27"/>
      <c r="Q22" s="27"/>
      <c r="R22" s="27"/>
      <c r="S22" s="27"/>
      <c r="T22" s="27"/>
      <c r="U22" s="27"/>
      <c r="V22" s="27"/>
    </row>
    <row r="23" spans="11:22" ht="12.75">
      <c r="K23" s="27"/>
      <c r="L23" s="27"/>
      <c r="M23" s="27"/>
      <c r="N23" s="29" t="s">
        <v>16</v>
      </c>
      <c r="O23" s="27"/>
      <c r="P23" s="27"/>
      <c r="Q23" s="27"/>
      <c r="R23" s="27"/>
      <c r="S23" s="27"/>
      <c r="T23" s="27"/>
      <c r="U23" s="27"/>
      <c r="V23" s="27"/>
    </row>
    <row r="24" spans="11:22" ht="12.75">
      <c r="K24" s="27"/>
      <c r="L24" s="27"/>
      <c r="M24" s="27"/>
      <c r="N24" s="27"/>
      <c r="O24" s="27"/>
      <c r="P24" s="27"/>
      <c r="Q24" s="27"/>
      <c r="R24" s="27"/>
      <c r="S24" s="27"/>
      <c r="T24" s="27"/>
      <c r="U24" s="27"/>
      <c r="V24" s="27"/>
    </row>
    <row r="25" spans="2:22" ht="12.75">
      <c r="B25" s="1"/>
      <c r="C25" s="1"/>
      <c r="D25" s="1"/>
      <c r="E25" s="1"/>
      <c r="F25" s="1"/>
      <c r="G25" s="1"/>
      <c r="H25" s="1"/>
      <c r="K25" s="27"/>
      <c r="L25" s="27"/>
      <c r="M25" s="27"/>
      <c r="N25" s="27"/>
      <c r="O25" s="27"/>
      <c r="P25" s="27"/>
      <c r="Q25" s="27"/>
      <c r="R25" s="27"/>
      <c r="S25" s="27"/>
      <c r="T25" s="27"/>
      <c r="U25" s="27"/>
      <c r="V25" s="27"/>
    </row>
    <row r="26" spans="2:22" ht="12.75">
      <c r="B26" s="1"/>
      <c r="C26" s="1"/>
      <c r="D26" s="1"/>
      <c r="E26" s="1"/>
      <c r="F26" s="1"/>
      <c r="G26" s="1"/>
      <c r="H26" s="1"/>
      <c r="K26" s="27"/>
      <c r="L26" s="27"/>
      <c r="M26" s="27"/>
      <c r="N26" s="27"/>
      <c r="O26" s="27"/>
      <c r="P26" s="27"/>
      <c r="Q26" s="27"/>
      <c r="R26" s="27"/>
      <c r="S26" s="27"/>
      <c r="T26" s="27"/>
      <c r="U26" s="27"/>
      <c r="V26" s="27"/>
    </row>
    <row r="27" spans="2:22" ht="12.75">
      <c r="B27" s="1"/>
      <c r="C27" s="1"/>
      <c r="D27" s="1"/>
      <c r="E27" s="1"/>
      <c r="F27" s="1"/>
      <c r="G27" s="1"/>
      <c r="H27" s="1"/>
      <c r="K27" s="27"/>
      <c r="L27" s="27"/>
      <c r="M27" s="27"/>
      <c r="N27" s="27"/>
      <c r="O27" s="27"/>
      <c r="P27" s="27"/>
      <c r="Q27" s="27"/>
      <c r="R27" s="27"/>
      <c r="S27" s="27"/>
      <c r="T27" s="27"/>
      <c r="U27" s="27"/>
      <c r="V27" s="27"/>
    </row>
    <row r="28" spans="11:22" ht="12.75">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row r="31" spans="11:22" ht="12.75">
      <c r="K31" s="27"/>
      <c r="L31" s="27"/>
      <c r="M31" s="27"/>
      <c r="N31" s="27"/>
      <c r="O31" s="27"/>
      <c r="P31" s="27"/>
      <c r="Q31" s="27"/>
      <c r="R31" s="27"/>
      <c r="S31" s="27"/>
      <c r="T31" s="27"/>
      <c r="U31" s="27"/>
      <c r="V31" s="27"/>
    </row>
    <row r="32" spans="11:22" ht="12.75">
      <c r="K32" s="27"/>
      <c r="L32" s="27"/>
      <c r="M32" s="27"/>
      <c r="N32" s="27"/>
      <c r="O32" s="27"/>
      <c r="P32" s="27"/>
      <c r="Q32" s="27"/>
      <c r="R32" s="27"/>
      <c r="S32" s="27"/>
      <c r="T32" s="27"/>
      <c r="U32" s="27"/>
      <c r="V32" s="27"/>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hyperlinks>
    <hyperlink ref="A2:I2" r:id="rId1" display="http://www.pjm.com/committees-and-groups/issue-tracking/issue-tracking-details.aspx?Issue=%7b48B6750F-DAED-435F-BCA7-AA8020987422%7d"/>
  </hyperlinks>
  <printOptions/>
  <pageMargins left="0.7" right="0.7" top="0.75" bottom="0.75" header="0.3" footer="0.3"/>
  <pageSetup orientation="portrait" paperSize="9"/>
  <drawing r:id="rId3"/>
  <tableParts>
    <tablePart r:id="rId2"/>
  </tableParts>
</worksheet>
</file>

<file path=xl/worksheets/sheet12.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400" t="str">
        <f>Setup!A2</f>
        <v>Capacity Construct Public Policy Senior Task Force (CCPPSTF)</v>
      </c>
      <c r="B1" s="400"/>
      <c r="C1" s="400"/>
      <c r="D1" s="400"/>
      <c r="E1" s="400"/>
      <c r="F1" s="400"/>
      <c r="G1" s="400"/>
      <c r="H1" s="31"/>
      <c r="I1" s="31"/>
    </row>
    <row r="2" spans="1:9" s="30" customFormat="1" ht="12.75">
      <c r="A2" s="401" t="str">
        <f>Setup!A5</f>
        <v>State Public Policy Inititiaves and the PJM Capacity Construct</v>
      </c>
      <c r="B2" s="401"/>
      <c r="C2" s="401"/>
      <c r="D2" s="401"/>
      <c r="E2" s="401"/>
      <c r="F2" s="401"/>
      <c r="G2" s="401"/>
      <c r="H2" s="31"/>
      <c r="I2" s="31"/>
    </row>
    <row r="3" spans="1:9" ht="18">
      <c r="A3" s="402" t="s">
        <v>44</v>
      </c>
      <c r="B3" s="402"/>
      <c r="C3" s="402"/>
      <c r="D3" s="402"/>
      <c r="E3" s="402"/>
      <c r="F3" s="402"/>
      <c r="G3" s="402"/>
      <c r="H3" s="402"/>
      <c r="I3" s="402"/>
    </row>
    <row r="4" spans="1:2" ht="38.25" customHeight="1">
      <c r="A4" s="2"/>
      <c r="B4" s="17" t="s">
        <v>56</v>
      </c>
    </row>
    <row r="5" spans="1:6" ht="41.25" customHeight="1">
      <c r="A5" s="17"/>
      <c r="B5" s="414" t="s">
        <v>29</v>
      </c>
      <c r="C5" s="415"/>
      <c r="D5" s="415"/>
      <c r="E5" s="415"/>
      <c r="F5" s="416"/>
    </row>
    <row r="6" spans="1:6" ht="43.5" customHeight="1">
      <c r="A6" s="17"/>
      <c r="B6" s="24" t="s">
        <v>0</v>
      </c>
      <c r="C6" s="50" t="s">
        <v>1</v>
      </c>
      <c r="D6" s="24" t="s">
        <v>2</v>
      </c>
      <c r="E6" s="50" t="s">
        <v>3</v>
      </c>
      <c r="F6" s="24" t="s">
        <v>4</v>
      </c>
    </row>
    <row r="7" spans="1:6" ht="12.75">
      <c r="A7" s="25">
        <v>1</v>
      </c>
      <c r="B7" s="49" t="s">
        <v>10</v>
      </c>
      <c r="C7" s="48" t="s">
        <v>10</v>
      </c>
      <c r="D7" s="49" t="s">
        <v>10</v>
      </c>
      <c r="E7" s="48" t="s">
        <v>10</v>
      </c>
      <c r="F7" s="49" t="s">
        <v>10</v>
      </c>
    </row>
    <row r="8" spans="1:6" ht="12.75">
      <c r="A8" s="25">
        <v>2</v>
      </c>
      <c r="B8" s="49" t="s">
        <v>10</v>
      </c>
      <c r="C8" s="48" t="s">
        <v>10</v>
      </c>
      <c r="D8" s="49" t="s">
        <v>10</v>
      </c>
      <c r="E8" s="48" t="s">
        <v>10</v>
      </c>
      <c r="F8" s="49" t="s">
        <v>10</v>
      </c>
    </row>
    <row r="9" spans="1:6" ht="12.75">
      <c r="A9" s="25">
        <v>3</v>
      </c>
      <c r="B9" s="49" t="s">
        <v>10</v>
      </c>
      <c r="C9" s="48" t="s">
        <v>10</v>
      </c>
      <c r="D9" s="49" t="s">
        <v>10</v>
      </c>
      <c r="E9" s="48" t="s">
        <v>10</v>
      </c>
      <c r="F9" s="49" t="s">
        <v>10</v>
      </c>
    </row>
    <row r="10" spans="1:6" ht="12.75">
      <c r="A10" s="25">
        <v>4</v>
      </c>
      <c r="B10" s="49" t="s">
        <v>10</v>
      </c>
      <c r="C10" s="48" t="s">
        <v>10</v>
      </c>
      <c r="D10" s="49" t="s">
        <v>10</v>
      </c>
      <c r="E10" s="48" t="s">
        <v>10</v>
      </c>
      <c r="F10" s="49" t="s">
        <v>10</v>
      </c>
    </row>
    <row r="11" spans="1:6" ht="12.75">
      <c r="A11" s="25">
        <v>5</v>
      </c>
      <c r="B11" s="49" t="s">
        <v>10</v>
      </c>
      <c r="C11" s="48" t="s">
        <v>10</v>
      </c>
      <c r="D11" s="49" t="s">
        <v>10</v>
      </c>
      <c r="E11" s="48" t="s">
        <v>10</v>
      </c>
      <c r="F11" s="49"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hyperlinks>
    <hyperlink ref="A2:G2" r:id="rId1" display="http://www.pjm.com/committees-and-groups/issue-tracking/issue-tracking-details.aspx?Issue=%7b48B6750F-DAED-435F-BCA7-AA8020987422%7d"/>
  </hyperlinks>
  <printOptions/>
  <pageMargins left="0.7" right="0.7" top="0.75" bottom="0.75" header="0.3" footer="0.3"/>
  <pageSetup orientation="portrait" paperSize="9"/>
  <drawing r:id="rId2"/>
</worksheet>
</file>

<file path=xl/worksheets/sheet1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114.7109375" style="0" customWidth="1"/>
  </cols>
  <sheetData>
    <row r="1" s="30" customFormat="1" ht="20.25">
      <c r="A1" s="32" t="str">
        <f>Setup!A2</f>
        <v>Capacity Construct Public Policy Senior Task Force (CCPPSTF)</v>
      </c>
    </row>
    <row r="2" s="30" customFormat="1" ht="12.75">
      <c r="A2" s="64" t="str">
        <f>Setup!A5</f>
        <v>State Public Policy Inititiaves and the PJM Capacity Construct</v>
      </c>
    </row>
    <row r="3" ht="18">
      <c r="A3" s="38" t="s">
        <v>45</v>
      </c>
    </row>
    <row r="5" s="1" customFormat="1" ht="12.75">
      <c r="A5" s="1" t="s">
        <v>57</v>
      </c>
    </row>
    <row r="7" ht="12.75">
      <c r="A7" s="33" t="s">
        <v>37</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hyperlinks>
    <hyperlink ref="A2" r:id="rId1" display="http://www.pjm.com/committees-and-groups/issue-tracking/issue-tracking-details.aspx?Issue=%7b48B6750F-DAED-435F-BCA7-AA8020987422%7d"/>
  </hyperlinks>
  <printOptions/>
  <pageMargins left="0.7" right="0.7" top="0.75" bottom="0.75" header="0.3" footer="0.3"/>
  <pageSetup horizontalDpi="600" verticalDpi="600" orientation="portrait" r:id="rId3"/>
  <drawing r:id="rId2"/>
</worksheet>
</file>

<file path=xl/worksheets/sheet14.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400" t="str">
        <f>Setup!A2</f>
        <v>Capacity Construct Public Policy Senior Task Force (CCPPSTF)</v>
      </c>
      <c r="B1" s="400"/>
      <c r="C1" s="403"/>
      <c r="D1" s="403"/>
      <c r="E1" s="403"/>
      <c r="F1" s="403"/>
      <c r="G1" s="403"/>
      <c r="H1" s="403"/>
      <c r="I1" s="403"/>
      <c r="J1" s="403"/>
    </row>
    <row r="2" spans="1:10" s="36" customFormat="1" ht="18">
      <c r="A2" s="413" t="str">
        <f>Setup!A5</f>
        <v>State Public Policy Inititiaves and the PJM Capacity Construct</v>
      </c>
      <c r="B2" s="413"/>
      <c r="C2" s="403"/>
      <c r="D2" s="403"/>
      <c r="E2" s="403"/>
      <c r="F2" s="403"/>
      <c r="G2" s="403"/>
      <c r="H2" s="403"/>
      <c r="I2" s="403"/>
      <c r="J2" s="403"/>
    </row>
    <row r="3" spans="1:10" s="36" customFormat="1" ht="18">
      <c r="A3" s="402" t="s">
        <v>38</v>
      </c>
      <c r="B3" s="402"/>
      <c r="C3" s="402"/>
      <c r="D3" s="402"/>
      <c r="E3" s="402"/>
      <c r="F3" s="402"/>
      <c r="G3" s="402"/>
      <c r="H3" s="402"/>
      <c r="I3" s="402"/>
      <c r="J3" s="402"/>
    </row>
    <row r="4" spans="1:23" s="36" customFormat="1" ht="18">
      <c r="A4" s="5" t="s">
        <v>42</v>
      </c>
      <c r="B4" s="5"/>
      <c r="C4" s="26"/>
      <c r="D4" s="26"/>
      <c r="E4" s="26"/>
      <c r="F4" s="26"/>
      <c r="G4" s="26"/>
      <c r="H4" s="35"/>
      <c r="I4" s="35"/>
      <c r="J4" s="35"/>
      <c r="L4" s="27"/>
      <c r="M4" s="27"/>
      <c r="N4" s="27"/>
      <c r="O4" s="27"/>
      <c r="P4" s="27"/>
      <c r="Q4" s="27"/>
      <c r="R4" s="27"/>
      <c r="S4" s="27"/>
      <c r="T4" s="27"/>
      <c r="U4" s="27"/>
      <c r="V4" s="27"/>
      <c r="W4" s="27"/>
    </row>
    <row r="5" spans="1:23" s="36" customFormat="1" ht="18">
      <c r="A5" s="5" t="s">
        <v>58</v>
      </c>
      <c r="B5" s="5"/>
      <c r="C5" s="26"/>
      <c r="D5" s="26"/>
      <c r="E5" s="26"/>
      <c r="F5" s="26"/>
      <c r="G5" s="26"/>
      <c r="H5" s="35"/>
      <c r="I5" s="35"/>
      <c r="J5" s="35"/>
      <c r="L5" s="27"/>
      <c r="M5" s="27"/>
      <c r="N5" s="27"/>
      <c r="O5" s="27"/>
      <c r="P5" s="27"/>
      <c r="Q5" s="27"/>
      <c r="R5" s="27"/>
      <c r="S5" s="27"/>
      <c r="T5" s="27"/>
      <c r="U5" s="27"/>
      <c r="V5" s="27"/>
      <c r="W5" s="27"/>
    </row>
    <row r="6" spans="1:23" s="36" customFormat="1" ht="25.5">
      <c r="A6" s="42" t="s">
        <v>39</v>
      </c>
      <c r="B6" s="43" t="s">
        <v>41</v>
      </c>
      <c r="C6" s="42" t="s">
        <v>40</v>
      </c>
      <c r="D6" s="5"/>
      <c r="E6" s="5"/>
      <c r="F6" s="5"/>
      <c r="G6" s="5"/>
      <c r="L6" s="27"/>
      <c r="M6" s="27"/>
      <c r="N6" s="27"/>
      <c r="O6" s="27"/>
      <c r="P6" s="27"/>
      <c r="Q6" s="27"/>
      <c r="R6" s="27"/>
      <c r="S6" s="27"/>
      <c r="T6" s="27"/>
      <c r="U6" s="27"/>
      <c r="V6" s="27"/>
      <c r="W6" s="27"/>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5.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A11"/>
    </sheetView>
  </sheetViews>
  <sheetFormatPr defaultColWidth="9.140625" defaultRowHeight="12.75"/>
  <cols>
    <col min="1" max="1" width="27.8515625" style="197" bestFit="1" customWidth="1"/>
  </cols>
  <sheetData>
    <row r="1" ht="12.75" customHeight="1">
      <c r="A1" s="198" t="s">
        <v>349</v>
      </c>
    </row>
    <row r="2" ht="12.75" customHeight="1">
      <c r="A2" s="199" t="s">
        <v>254</v>
      </c>
    </row>
    <row r="3" ht="12.75" customHeight="1">
      <c r="A3" s="199" t="s">
        <v>252</v>
      </c>
    </row>
    <row r="4" ht="12.75" customHeight="1">
      <c r="A4" s="199" t="s">
        <v>250</v>
      </c>
    </row>
    <row r="5" ht="12.75" customHeight="1">
      <c r="A5" s="200" t="s">
        <v>247</v>
      </c>
    </row>
    <row r="6" ht="12.75" customHeight="1">
      <c r="A6" s="199" t="s">
        <v>246</v>
      </c>
    </row>
    <row r="7" ht="12.75" customHeight="1">
      <c r="A7" s="199" t="s">
        <v>244</v>
      </c>
    </row>
    <row r="8" ht="12.75" customHeight="1">
      <c r="A8" s="199" t="s">
        <v>242</v>
      </c>
    </row>
    <row r="9" ht="12.75" customHeight="1">
      <c r="A9" s="199" t="s">
        <v>240</v>
      </c>
    </row>
    <row r="10" ht="12.75" customHeight="1">
      <c r="A10" s="199" t="s">
        <v>236</v>
      </c>
    </row>
    <row r="11" ht="12.75" customHeight="1">
      <c r="A11" s="201" t="s">
        <v>291</v>
      </c>
    </row>
    <row r="13" ht="12.75" customHeight="1"/>
    <row r="14" ht="12.75" customHeight="1"/>
    <row r="16" ht="12.75" customHeight="1"/>
    <row r="17" ht="12.75" customHeight="1"/>
    <row r="18" ht="12.75" customHeight="1"/>
    <row r="19"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93"/>
  <sheetViews>
    <sheetView zoomScale="90" zoomScaleNormal="90" zoomScalePageLayoutView="0" workbookViewId="0" topLeftCell="A89">
      <selection activeCell="A85" sqref="A85:A93"/>
    </sheetView>
  </sheetViews>
  <sheetFormatPr defaultColWidth="9.140625" defaultRowHeight="12.75"/>
  <cols>
    <col min="1" max="1" width="3.140625" style="93" customWidth="1"/>
    <col min="2" max="2" width="53.7109375" style="65" customWidth="1"/>
    <col min="3" max="3" width="78.57421875" style="65" customWidth="1"/>
    <col min="4" max="16384" width="9.140625" style="65" customWidth="1"/>
  </cols>
  <sheetData>
    <row r="1" spans="1:3" ht="20.25">
      <c r="A1" s="346" t="str">
        <f>Setup!A2</f>
        <v>Capacity Construct Public Policy Senior Task Force (CCPPSTF)</v>
      </c>
      <c r="B1" s="346"/>
      <c r="C1" s="346"/>
    </row>
    <row r="2" spans="1:3" ht="12.75">
      <c r="A2" s="347" t="str">
        <f>Setup!A5</f>
        <v>State Public Policy Inititiaves and the PJM Capacity Construct</v>
      </c>
      <c r="B2" s="347"/>
      <c r="C2" s="347"/>
    </row>
    <row r="4" ht="12.75">
      <c r="B4" s="67"/>
    </row>
    <row r="5" spans="2:5" ht="39">
      <c r="B5" s="68" t="s">
        <v>61</v>
      </c>
      <c r="C5" s="68" t="s">
        <v>62</v>
      </c>
      <c r="E5" s="134" t="s">
        <v>219</v>
      </c>
    </row>
    <row r="6" spans="1:3" ht="14.25">
      <c r="A6" s="342">
        <v>1</v>
      </c>
      <c r="B6" s="343" t="s">
        <v>63</v>
      </c>
      <c r="C6" s="87" t="s">
        <v>76</v>
      </c>
    </row>
    <row r="7" spans="1:3" ht="14.25">
      <c r="A7" s="342"/>
      <c r="B7" s="345"/>
      <c r="C7" s="87" t="s">
        <v>67</v>
      </c>
    </row>
    <row r="8" spans="1:3" ht="14.25">
      <c r="A8" s="342">
        <v>2</v>
      </c>
      <c r="B8" s="343" t="s">
        <v>64</v>
      </c>
      <c r="C8" s="87" t="s">
        <v>68</v>
      </c>
    </row>
    <row r="9" spans="1:3" ht="14.25">
      <c r="A9" s="342"/>
      <c r="B9" s="344"/>
      <c r="C9" s="87" t="s">
        <v>85</v>
      </c>
    </row>
    <row r="10" spans="1:3" ht="14.25">
      <c r="A10" s="342"/>
      <c r="B10" s="344"/>
      <c r="C10" s="87" t="s">
        <v>77</v>
      </c>
    </row>
    <row r="11" spans="1:3" ht="14.25">
      <c r="A11" s="342"/>
      <c r="B11" s="345"/>
      <c r="C11" s="87" t="s">
        <v>69</v>
      </c>
    </row>
    <row r="12" spans="1:3" ht="14.25">
      <c r="A12" s="342">
        <v>3</v>
      </c>
      <c r="B12" s="343" t="s">
        <v>65</v>
      </c>
      <c r="C12" s="87" t="s">
        <v>70</v>
      </c>
    </row>
    <row r="13" spans="1:3" ht="14.25">
      <c r="A13" s="342"/>
      <c r="B13" s="344"/>
      <c r="C13" s="87" t="s">
        <v>71</v>
      </c>
    </row>
    <row r="14" spans="1:3" ht="14.25">
      <c r="A14" s="342"/>
      <c r="B14" s="345"/>
      <c r="C14" s="87" t="s">
        <v>72</v>
      </c>
    </row>
    <row r="15" spans="1:3" ht="14.25">
      <c r="A15" s="342">
        <v>4</v>
      </c>
      <c r="B15" s="343" t="s">
        <v>66</v>
      </c>
      <c r="C15" s="87" t="s">
        <v>74</v>
      </c>
    </row>
    <row r="16" spans="1:3" ht="14.25">
      <c r="A16" s="342"/>
      <c r="B16" s="344"/>
      <c r="C16" s="87" t="s">
        <v>73</v>
      </c>
    </row>
    <row r="17" spans="1:3" ht="28.5">
      <c r="A17" s="342"/>
      <c r="B17" s="345"/>
      <c r="C17" s="87" t="s">
        <v>75</v>
      </c>
    </row>
    <row r="18" spans="1:3" ht="42.75">
      <c r="A18" s="94">
        <v>5</v>
      </c>
      <c r="B18" s="87" t="s">
        <v>82</v>
      </c>
      <c r="C18" s="66"/>
    </row>
    <row r="19" spans="1:3" ht="42.75">
      <c r="A19" s="94">
        <v>6</v>
      </c>
      <c r="B19" s="87" t="s">
        <v>78</v>
      </c>
      <c r="C19" s="66"/>
    </row>
    <row r="20" spans="1:3" ht="28.5">
      <c r="A20" s="94">
        <v>7</v>
      </c>
      <c r="B20" s="87" t="s">
        <v>83</v>
      </c>
      <c r="C20" s="87"/>
    </row>
    <row r="21" spans="1:3" ht="28.5">
      <c r="A21" s="94">
        <v>8</v>
      </c>
      <c r="B21" s="87" t="s">
        <v>79</v>
      </c>
      <c r="C21" s="87"/>
    </row>
    <row r="22" spans="1:3" ht="42.75">
      <c r="A22" s="94">
        <v>9</v>
      </c>
      <c r="B22" s="87" t="s">
        <v>80</v>
      </c>
      <c r="C22" s="87"/>
    </row>
    <row r="23" spans="1:3" ht="42.75">
      <c r="A23" s="94">
        <v>10</v>
      </c>
      <c r="B23" s="87" t="s">
        <v>81</v>
      </c>
      <c r="C23" s="87"/>
    </row>
    <row r="24" spans="1:3" ht="15">
      <c r="A24" s="94">
        <v>11</v>
      </c>
      <c r="B24" s="87" t="s">
        <v>84</v>
      </c>
      <c r="C24" s="87"/>
    </row>
    <row r="25" spans="1:3" ht="42.75">
      <c r="A25" s="94">
        <v>12</v>
      </c>
      <c r="B25" s="87" t="s">
        <v>86</v>
      </c>
      <c r="C25" s="87"/>
    </row>
    <row r="26" spans="1:3" ht="28.5">
      <c r="A26" s="94">
        <v>13</v>
      </c>
      <c r="B26" s="87" t="s">
        <v>87</v>
      </c>
      <c r="C26" s="87"/>
    </row>
    <row r="27" spans="1:3" ht="42.75">
      <c r="A27" s="94">
        <v>14</v>
      </c>
      <c r="B27" s="87" t="s">
        <v>88</v>
      </c>
      <c r="C27" s="87"/>
    </row>
    <row r="28" spans="1:3" ht="57">
      <c r="A28" s="94">
        <v>15</v>
      </c>
      <c r="B28" s="87" t="s">
        <v>89</v>
      </c>
      <c r="C28" s="87"/>
    </row>
    <row r="29" spans="1:3" ht="28.5">
      <c r="A29" s="94">
        <v>16</v>
      </c>
      <c r="B29" s="87" t="s">
        <v>91</v>
      </c>
      <c r="C29" s="87"/>
    </row>
    <row r="30" spans="1:3" ht="42.75">
      <c r="A30" s="94">
        <v>17</v>
      </c>
      <c r="B30" s="87" t="s">
        <v>90</v>
      </c>
      <c r="C30" s="87"/>
    </row>
    <row r="31" spans="1:3" ht="28.5">
      <c r="A31" s="94">
        <v>18</v>
      </c>
      <c r="B31" s="87" t="s">
        <v>92</v>
      </c>
      <c r="C31" s="87"/>
    </row>
    <row r="32" spans="1:3" ht="28.5">
      <c r="A32" s="94">
        <v>19</v>
      </c>
      <c r="B32" s="87" t="s">
        <v>93</v>
      </c>
      <c r="C32" s="87"/>
    </row>
    <row r="33" spans="1:3" ht="15">
      <c r="A33" s="94">
        <v>20</v>
      </c>
      <c r="B33" s="87" t="s">
        <v>94</v>
      </c>
      <c r="C33" s="87"/>
    </row>
    <row r="34" spans="1:3" ht="28.5">
      <c r="A34" s="94">
        <v>21</v>
      </c>
      <c r="B34" s="87" t="s">
        <v>95</v>
      </c>
      <c r="C34" s="87"/>
    </row>
    <row r="35" spans="1:3" ht="57">
      <c r="A35" s="94">
        <v>22</v>
      </c>
      <c r="B35" s="87" t="s">
        <v>96</v>
      </c>
      <c r="C35" s="87"/>
    </row>
    <row r="36" spans="1:3" ht="42.75">
      <c r="A36" s="94">
        <v>23</v>
      </c>
      <c r="B36" s="87" t="s">
        <v>97</v>
      </c>
      <c r="C36" s="87"/>
    </row>
    <row r="37" spans="1:3" ht="42.75">
      <c r="A37" s="94">
        <v>24</v>
      </c>
      <c r="B37" s="87" t="s">
        <v>128</v>
      </c>
      <c r="C37" s="87"/>
    </row>
    <row r="38" spans="1:3" ht="28.5">
      <c r="A38" s="94">
        <v>25</v>
      </c>
      <c r="B38" s="87" t="s">
        <v>98</v>
      </c>
      <c r="C38" s="87"/>
    </row>
    <row r="39" spans="1:3" ht="71.25">
      <c r="A39" s="94">
        <v>26</v>
      </c>
      <c r="B39" s="87" t="s">
        <v>129</v>
      </c>
      <c r="C39" s="87"/>
    </row>
    <row r="40" spans="1:3" ht="28.5">
      <c r="A40" s="94">
        <v>27</v>
      </c>
      <c r="B40" s="87" t="s">
        <v>145</v>
      </c>
      <c r="C40" s="87"/>
    </row>
    <row r="41" spans="1:3" ht="28.5">
      <c r="A41" s="94">
        <v>28</v>
      </c>
      <c r="B41" s="87" t="s">
        <v>146</v>
      </c>
      <c r="C41" s="87"/>
    </row>
    <row r="42" spans="1:3" ht="28.5">
      <c r="A42" s="94">
        <v>29</v>
      </c>
      <c r="B42" s="87" t="s">
        <v>147</v>
      </c>
      <c r="C42" s="87"/>
    </row>
    <row r="43" spans="1:3" ht="15">
      <c r="A43" s="94">
        <v>30</v>
      </c>
      <c r="B43" s="87" t="s">
        <v>148</v>
      </c>
      <c r="C43" s="87"/>
    </row>
    <row r="44" spans="1:3" ht="15">
      <c r="A44" s="94">
        <v>31</v>
      </c>
      <c r="B44" s="87" t="s">
        <v>130</v>
      </c>
      <c r="C44" s="87"/>
    </row>
    <row r="45" spans="1:3" ht="15">
      <c r="A45" s="94">
        <v>32</v>
      </c>
      <c r="B45" s="87" t="s">
        <v>131</v>
      </c>
      <c r="C45" s="87"/>
    </row>
    <row r="46" spans="1:3" ht="99.75">
      <c r="A46" s="94">
        <v>33</v>
      </c>
      <c r="B46" s="87" t="s">
        <v>150</v>
      </c>
      <c r="C46" s="87"/>
    </row>
    <row r="47" spans="1:3" ht="71.25">
      <c r="A47" s="95">
        <v>34</v>
      </c>
      <c r="B47" s="89" t="s">
        <v>151</v>
      </c>
      <c r="C47" s="87"/>
    </row>
    <row r="48" spans="1:3" ht="57">
      <c r="A48" s="95">
        <v>35</v>
      </c>
      <c r="B48" s="89" t="s">
        <v>149</v>
      </c>
      <c r="C48" s="87"/>
    </row>
    <row r="49" spans="1:3" ht="156.75">
      <c r="A49" s="94">
        <v>36</v>
      </c>
      <c r="B49" s="87" t="s">
        <v>152</v>
      </c>
      <c r="C49" s="87"/>
    </row>
    <row r="50" spans="1:3" ht="85.5">
      <c r="A50" s="94">
        <v>37</v>
      </c>
      <c r="B50" s="87" t="s">
        <v>153</v>
      </c>
      <c r="C50" s="87"/>
    </row>
    <row r="51" spans="1:3" ht="28.5">
      <c r="A51" s="94">
        <v>38</v>
      </c>
      <c r="B51" s="85" t="s">
        <v>132</v>
      </c>
      <c r="C51" s="87"/>
    </row>
    <row r="52" spans="1:3" ht="28.5">
      <c r="A52" s="94">
        <v>39</v>
      </c>
      <c r="B52" s="87" t="s">
        <v>154</v>
      </c>
      <c r="C52" s="87"/>
    </row>
    <row r="53" spans="1:3" ht="42.75">
      <c r="A53" s="94">
        <v>40</v>
      </c>
      <c r="B53" s="87" t="s">
        <v>155</v>
      </c>
      <c r="C53" s="87"/>
    </row>
    <row r="54" spans="1:3" ht="85.5">
      <c r="A54" s="94">
        <v>41</v>
      </c>
      <c r="B54" s="87" t="s">
        <v>140</v>
      </c>
      <c r="C54" s="87"/>
    </row>
    <row r="55" spans="1:3" ht="15">
      <c r="A55" s="94">
        <v>42</v>
      </c>
      <c r="B55" s="87" t="s">
        <v>156</v>
      </c>
      <c r="C55" s="87"/>
    </row>
    <row r="56" spans="1:3" ht="28.5">
      <c r="A56" s="94">
        <v>43</v>
      </c>
      <c r="B56" s="87" t="s">
        <v>163</v>
      </c>
      <c r="C56" s="87"/>
    </row>
    <row r="57" spans="1:3" ht="15">
      <c r="A57" s="94">
        <v>44</v>
      </c>
      <c r="B57" s="87" t="s">
        <v>133</v>
      </c>
      <c r="C57" s="87"/>
    </row>
    <row r="58" spans="1:3" ht="71.25">
      <c r="A58" s="94">
        <v>45</v>
      </c>
      <c r="B58" s="87" t="s">
        <v>164</v>
      </c>
      <c r="C58" s="87"/>
    </row>
    <row r="59" spans="1:3" ht="42.75">
      <c r="A59" s="94">
        <v>46</v>
      </c>
      <c r="B59" s="87" t="s">
        <v>134</v>
      </c>
      <c r="C59" s="87"/>
    </row>
    <row r="60" spans="1:3" ht="15">
      <c r="A60" s="94">
        <v>47</v>
      </c>
      <c r="B60" s="87" t="s">
        <v>135</v>
      </c>
      <c r="C60" s="87"/>
    </row>
    <row r="61" spans="1:3" ht="99.75">
      <c r="A61" s="95">
        <v>48</v>
      </c>
      <c r="B61" s="90" t="s">
        <v>141</v>
      </c>
      <c r="C61" s="87"/>
    </row>
    <row r="62" spans="1:3" ht="28.5">
      <c r="A62" s="95">
        <v>49</v>
      </c>
      <c r="B62" s="90" t="s">
        <v>136</v>
      </c>
      <c r="C62" s="87"/>
    </row>
    <row r="63" spans="1:3" ht="28.5">
      <c r="A63" s="94">
        <v>50</v>
      </c>
      <c r="B63" s="91" t="s">
        <v>137</v>
      </c>
      <c r="C63" s="87"/>
    </row>
    <row r="64" spans="1:3" ht="15">
      <c r="A64" s="95">
        <v>51</v>
      </c>
      <c r="B64" s="89" t="s">
        <v>138</v>
      </c>
      <c r="C64" s="87"/>
    </row>
    <row r="65" spans="1:3" ht="28.5">
      <c r="A65" s="95">
        <v>52</v>
      </c>
      <c r="B65" s="89" t="s">
        <v>139</v>
      </c>
      <c r="C65" s="87"/>
    </row>
    <row r="66" spans="1:3" ht="28.5">
      <c r="A66" s="94">
        <v>53</v>
      </c>
      <c r="B66" s="87" t="s">
        <v>142</v>
      </c>
      <c r="C66" s="87"/>
    </row>
    <row r="67" spans="1:3" ht="28.5">
      <c r="A67" s="94">
        <v>54</v>
      </c>
      <c r="B67" s="87" t="s">
        <v>143</v>
      </c>
      <c r="C67" s="87"/>
    </row>
    <row r="68" spans="1:3" ht="15">
      <c r="A68" s="94">
        <v>55</v>
      </c>
      <c r="B68" s="87" t="s">
        <v>144</v>
      </c>
      <c r="C68" s="87"/>
    </row>
    <row r="69" spans="1:3" ht="57">
      <c r="A69" s="94">
        <v>56</v>
      </c>
      <c r="B69" s="87" t="s">
        <v>157</v>
      </c>
      <c r="C69" s="87"/>
    </row>
    <row r="70" spans="1:3" ht="42.75">
      <c r="A70" s="94">
        <v>57</v>
      </c>
      <c r="B70" s="87" t="s">
        <v>165</v>
      </c>
      <c r="C70" s="87"/>
    </row>
    <row r="71" spans="1:3" ht="28.5">
      <c r="A71" s="94">
        <v>58</v>
      </c>
      <c r="B71" s="87" t="s">
        <v>158</v>
      </c>
      <c r="C71" s="87"/>
    </row>
    <row r="72" spans="1:3" ht="28.5">
      <c r="A72" s="94">
        <v>59</v>
      </c>
      <c r="B72" s="87" t="s">
        <v>159</v>
      </c>
      <c r="C72" s="87"/>
    </row>
    <row r="73" spans="1:3" ht="28.5">
      <c r="A73" s="94">
        <v>60</v>
      </c>
      <c r="B73" s="87" t="s">
        <v>160</v>
      </c>
      <c r="C73" s="87"/>
    </row>
    <row r="74" spans="1:3" ht="42.75">
      <c r="A74" s="95">
        <v>61</v>
      </c>
      <c r="B74" s="89" t="s">
        <v>161</v>
      </c>
      <c r="C74" s="87"/>
    </row>
    <row r="75" spans="1:3" ht="28.5">
      <c r="A75" s="95">
        <v>62</v>
      </c>
      <c r="B75" s="89" t="s">
        <v>162</v>
      </c>
      <c r="C75" s="87"/>
    </row>
    <row r="76" spans="1:3" ht="42.75">
      <c r="A76" s="94">
        <v>63</v>
      </c>
      <c r="B76" s="87" t="s">
        <v>166</v>
      </c>
      <c r="C76" s="87"/>
    </row>
    <row r="77" spans="1:3" ht="15">
      <c r="A77" s="94">
        <v>64</v>
      </c>
      <c r="B77" s="86" t="s">
        <v>203</v>
      </c>
      <c r="C77" s="87"/>
    </row>
    <row r="78" spans="1:3" ht="71.25">
      <c r="A78" s="94">
        <v>65</v>
      </c>
      <c r="B78" s="92" t="s">
        <v>205</v>
      </c>
      <c r="C78" s="87"/>
    </row>
    <row r="79" spans="1:3" ht="28.5">
      <c r="A79" s="94">
        <v>66</v>
      </c>
      <c r="B79" s="92" t="s">
        <v>206</v>
      </c>
      <c r="C79" s="87"/>
    </row>
    <row r="80" spans="1:3" ht="42.75">
      <c r="A80" s="94">
        <v>67</v>
      </c>
      <c r="B80" s="92" t="s">
        <v>207</v>
      </c>
      <c r="C80" s="87"/>
    </row>
    <row r="81" spans="1:3" ht="57">
      <c r="A81" s="94">
        <v>68</v>
      </c>
      <c r="B81" s="88" t="s">
        <v>208</v>
      </c>
      <c r="C81" s="88" t="s">
        <v>216</v>
      </c>
    </row>
    <row r="82" spans="1:3" ht="42.75">
      <c r="A82" s="94">
        <v>69</v>
      </c>
      <c r="B82" s="88" t="s">
        <v>209</v>
      </c>
      <c r="C82" s="88" t="s">
        <v>217</v>
      </c>
    </row>
    <row r="83" spans="1:3" ht="128.25">
      <c r="A83" s="94">
        <v>70</v>
      </c>
      <c r="B83" s="92" t="s">
        <v>204</v>
      </c>
      <c r="C83" s="88"/>
    </row>
    <row r="84" spans="1:3" ht="99.75">
      <c r="A84" s="135">
        <v>71</v>
      </c>
      <c r="B84" s="92" t="s">
        <v>220</v>
      </c>
      <c r="C84" s="140" t="s">
        <v>221</v>
      </c>
    </row>
    <row r="85" spans="1:3" ht="42.75">
      <c r="A85" s="141">
        <v>72</v>
      </c>
      <c r="B85" s="91" t="s">
        <v>272</v>
      </c>
      <c r="C85" s="153"/>
    </row>
    <row r="86" spans="1:3" ht="15">
      <c r="A86" s="154">
        <v>73</v>
      </c>
      <c r="B86" s="91" t="s">
        <v>274</v>
      </c>
      <c r="C86" s="153"/>
    </row>
    <row r="87" spans="1:3" ht="114">
      <c r="A87" s="154">
        <v>74</v>
      </c>
      <c r="B87" s="91" t="s">
        <v>275</v>
      </c>
      <c r="C87" s="153"/>
    </row>
    <row r="88" spans="1:3" ht="71.25">
      <c r="A88" s="154">
        <v>75</v>
      </c>
      <c r="B88" s="91" t="s">
        <v>276</v>
      </c>
      <c r="C88" s="153"/>
    </row>
    <row r="89" spans="1:3" ht="42.75">
      <c r="A89" s="154">
        <v>76</v>
      </c>
      <c r="B89" s="91" t="s">
        <v>278</v>
      </c>
      <c r="C89" s="153"/>
    </row>
    <row r="90" spans="1:3" ht="42.75">
      <c r="A90" s="154">
        <v>77</v>
      </c>
      <c r="B90" s="91" t="s">
        <v>277</v>
      </c>
      <c r="C90" s="153"/>
    </row>
    <row r="91" spans="1:3" ht="28.5">
      <c r="A91" s="154">
        <v>78</v>
      </c>
      <c r="B91" s="91" t="s">
        <v>279</v>
      </c>
      <c r="C91" s="153"/>
    </row>
    <row r="92" spans="1:3" ht="71.25">
      <c r="A92" s="154">
        <v>79</v>
      </c>
      <c r="B92" s="91" t="s">
        <v>280</v>
      </c>
      <c r="C92" s="153"/>
    </row>
    <row r="93" spans="1:3" ht="42.75">
      <c r="A93" s="154">
        <v>80</v>
      </c>
      <c r="B93" s="91" t="s">
        <v>281</v>
      </c>
      <c r="C93" s="153"/>
    </row>
  </sheetData>
  <sheetProtection/>
  <mergeCells count="10">
    <mergeCell ref="A12:A14"/>
    <mergeCell ref="B12:B14"/>
    <mergeCell ref="A15:A17"/>
    <mergeCell ref="B15:B17"/>
    <mergeCell ref="A1:C1"/>
    <mergeCell ref="A2:C2"/>
    <mergeCell ref="A6:A7"/>
    <mergeCell ref="B6:B7"/>
    <mergeCell ref="A8:A11"/>
    <mergeCell ref="B8:B11"/>
  </mergeCells>
  <hyperlinks>
    <hyperlink ref="A2:B2" r:id="rId1" display="http://www.pjm.com/committees-and-groups/issue-tracking/issue-tracking-details.aspx?Issue=%7b48B6750F-DAED-435F-BCA7-AA8020987422%7d"/>
  </hyperlinks>
  <printOptions/>
  <pageMargins left="0.7" right="0.7" top="0.75" bottom="0.75" header="0.3" footer="0.3"/>
  <pageSetup horizontalDpi="200" verticalDpi="200" orientation="portrait" r:id="rId3"/>
  <drawing r:id="rId2"/>
</worksheet>
</file>

<file path=xl/worksheets/sheet3.xml><?xml version="1.0" encoding="utf-8"?>
<worksheet xmlns="http://schemas.openxmlformats.org/spreadsheetml/2006/main" xmlns:r="http://schemas.openxmlformats.org/officeDocument/2006/relationships">
  <dimension ref="A1:G99"/>
  <sheetViews>
    <sheetView zoomScale="120" zoomScaleNormal="120" zoomScalePageLayoutView="0" workbookViewId="0" topLeftCell="A1">
      <pane xSplit="1" ySplit="7" topLeftCell="B59" activePane="bottomRight" state="frozen"/>
      <selection pane="topLeft" activeCell="A1" sqref="A1"/>
      <selection pane="topRight" activeCell="B1" sqref="B1"/>
      <selection pane="bottomLeft" activeCell="A6" sqref="A6"/>
      <selection pane="bottomRight" activeCell="D46" sqref="D46"/>
    </sheetView>
  </sheetViews>
  <sheetFormatPr defaultColWidth="9.140625" defaultRowHeight="12.75"/>
  <cols>
    <col min="1" max="1" width="24.140625" style="97" customWidth="1"/>
    <col min="2" max="2" width="68.28125" style="96" customWidth="1"/>
    <col min="3" max="3" width="2.421875" style="96" customWidth="1"/>
    <col min="4" max="4" width="78.57421875" style="97" customWidth="1"/>
    <col min="5" max="6" width="9.140625" style="96" customWidth="1"/>
    <col min="7" max="7" width="29.28125" style="96" customWidth="1"/>
    <col min="8" max="16384" width="9.140625" style="96" customWidth="1"/>
  </cols>
  <sheetData>
    <row r="1" spans="1:4" ht="15.75">
      <c r="A1" s="351"/>
      <c r="B1" s="351"/>
      <c r="C1" s="351"/>
      <c r="D1" s="351"/>
    </row>
    <row r="2" spans="1:4" ht="15.75">
      <c r="A2" s="352"/>
      <c r="B2" s="352"/>
      <c r="C2" s="352"/>
      <c r="D2" s="352"/>
    </row>
    <row r="3" spans="1:4" ht="15.75">
      <c r="A3" s="136"/>
      <c r="B3" s="136"/>
      <c r="C3" s="136"/>
      <c r="D3" s="136"/>
    </row>
    <row r="4" spans="1:4" ht="15.75">
      <c r="A4" s="136"/>
      <c r="B4" s="136"/>
      <c r="C4" s="136"/>
      <c r="D4" s="136"/>
    </row>
    <row r="5" ht="15.75">
      <c r="B5" s="98"/>
    </row>
    <row r="6" spans="1:4" ht="15.75">
      <c r="A6" s="85"/>
      <c r="B6" s="85"/>
      <c r="C6" s="85"/>
      <c r="D6" s="85"/>
    </row>
    <row r="7" spans="1:4" ht="16.5" thickBot="1">
      <c r="A7" s="124" t="s">
        <v>167</v>
      </c>
      <c r="B7" s="124" t="s">
        <v>61</v>
      </c>
      <c r="C7" s="125"/>
      <c r="D7" s="124" t="s">
        <v>62</v>
      </c>
    </row>
    <row r="8" spans="1:4" ht="15.75" customHeight="1">
      <c r="A8" s="348" t="s">
        <v>99</v>
      </c>
      <c r="B8" s="117" t="s">
        <v>111</v>
      </c>
      <c r="C8" s="99"/>
      <c r="D8" s="100" t="s">
        <v>76</v>
      </c>
    </row>
    <row r="9" spans="1:7" ht="57">
      <c r="A9" s="349"/>
      <c r="B9" s="130" t="s">
        <v>224</v>
      </c>
      <c r="C9" s="101"/>
      <c r="D9" s="155" t="s">
        <v>230</v>
      </c>
      <c r="F9" s="137"/>
      <c r="G9" s="138"/>
    </row>
    <row r="10" spans="1:7" ht="15.75">
      <c r="A10" s="349"/>
      <c r="B10" s="109" t="s">
        <v>225</v>
      </c>
      <c r="C10" s="101"/>
      <c r="D10" s="102" t="s">
        <v>67</v>
      </c>
      <c r="F10" s="139"/>
      <c r="G10" s="138"/>
    </row>
    <row r="11" spans="1:4" ht="114">
      <c r="A11" s="349"/>
      <c r="B11" s="111" t="s">
        <v>226</v>
      </c>
      <c r="C11" s="101"/>
      <c r="D11" s="102" t="s">
        <v>106</v>
      </c>
    </row>
    <row r="12" spans="1:4" ht="28.5">
      <c r="A12" s="349"/>
      <c r="B12" s="131" t="s">
        <v>191</v>
      </c>
      <c r="C12" s="101"/>
      <c r="D12" s="104" t="s">
        <v>210</v>
      </c>
    </row>
    <row r="13" spans="1:4" ht="15.75">
      <c r="A13" s="349"/>
      <c r="B13" s="111" t="s">
        <v>227</v>
      </c>
      <c r="C13" s="101"/>
      <c r="D13" s="102" t="s">
        <v>228</v>
      </c>
    </row>
    <row r="14" spans="1:4" ht="28.5">
      <c r="A14" s="349"/>
      <c r="B14" s="131" t="s">
        <v>271</v>
      </c>
      <c r="C14" s="106"/>
      <c r="D14" s="105" t="s">
        <v>184</v>
      </c>
    </row>
    <row r="15" spans="1:4" ht="29.25" thickBot="1">
      <c r="A15" s="350"/>
      <c r="B15" s="156"/>
      <c r="C15" s="157"/>
      <c r="D15" s="158" t="s">
        <v>287</v>
      </c>
    </row>
    <row r="16" spans="1:4" ht="15.75">
      <c r="A16" s="348" t="s">
        <v>125</v>
      </c>
      <c r="B16" s="117" t="s">
        <v>112</v>
      </c>
      <c r="C16" s="99"/>
      <c r="D16" s="100" t="s">
        <v>68</v>
      </c>
    </row>
    <row r="17" spans="1:4" ht="28.5">
      <c r="A17" s="349"/>
      <c r="B17" s="109" t="s">
        <v>117</v>
      </c>
      <c r="C17" s="101"/>
      <c r="D17" s="102" t="s">
        <v>85</v>
      </c>
    </row>
    <row r="18" spans="1:4" ht="15.75">
      <c r="A18" s="349"/>
      <c r="B18" s="109"/>
      <c r="C18" s="101"/>
      <c r="D18" s="102" t="s">
        <v>77</v>
      </c>
    </row>
    <row r="19" spans="1:4" ht="15.75">
      <c r="A19" s="349"/>
      <c r="B19" s="109"/>
      <c r="C19" s="101"/>
      <c r="D19" s="102" t="s">
        <v>69</v>
      </c>
    </row>
    <row r="20" spans="1:4" ht="28.5">
      <c r="A20" s="349"/>
      <c r="B20" s="109"/>
      <c r="C20" s="101"/>
      <c r="D20" s="102" t="s">
        <v>104</v>
      </c>
    </row>
    <row r="21" spans="1:4" ht="15.75">
      <c r="A21" s="349"/>
      <c r="B21" s="109"/>
      <c r="C21" s="101"/>
      <c r="D21" s="102" t="s">
        <v>119</v>
      </c>
    </row>
    <row r="22" spans="1:4" ht="57">
      <c r="A22" s="349"/>
      <c r="B22" s="109"/>
      <c r="C22" s="101"/>
      <c r="D22" s="105" t="s">
        <v>176</v>
      </c>
    </row>
    <row r="23" spans="1:4" ht="57.75" thickBot="1">
      <c r="A23" s="350"/>
      <c r="B23" s="132"/>
      <c r="C23" s="107"/>
      <c r="D23" s="152" t="s">
        <v>178</v>
      </c>
    </row>
    <row r="24" spans="1:4" ht="16.5" thickBot="1">
      <c r="A24" s="348" t="s">
        <v>100</v>
      </c>
      <c r="B24" s="117" t="s">
        <v>113</v>
      </c>
      <c r="C24" s="108"/>
      <c r="D24" s="100" t="s">
        <v>70</v>
      </c>
    </row>
    <row r="25" spans="1:4" ht="29.25" thickBot="1">
      <c r="A25" s="349"/>
      <c r="B25" s="130" t="s">
        <v>211</v>
      </c>
      <c r="C25" s="108"/>
      <c r="D25" s="159" t="s">
        <v>218</v>
      </c>
    </row>
    <row r="26" spans="1:4" ht="16.5" thickBot="1">
      <c r="A26" s="349"/>
      <c r="B26" s="109" t="s">
        <v>114</v>
      </c>
      <c r="C26" s="110"/>
      <c r="D26" s="102" t="s">
        <v>71</v>
      </c>
    </row>
    <row r="27" spans="1:4" ht="43.5" thickBot="1">
      <c r="A27" s="349"/>
      <c r="B27" s="109" t="s">
        <v>102</v>
      </c>
      <c r="C27" s="110"/>
      <c r="D27" s="102" t="s">
        <v>72</v>
      </c>
    </row>
    <row r="28" spans="1:4" ht="43.5" thickBot="1">
      <c r="A28" s="349"/>
      <c r="B28" s="111" t="s">
        <v>169</v>
      </c>
      <c r="C28" s="110"/>
      <c r="D28" s="102" t="s">
        <v>115</v>
      </c>
    </row>
    <row r="29" spans="1:4" ht="29.25" thickBot="1">
      <c r="A29" s="349"/>
      <c r="B29" s="111" t="s">
        <v>285</v>
      </c>
      <c r="C29" s="110"/>
      <c r="D29" s="102" t="s">
        <v>286</v>
      </c>
    </row>
    <row r="30" spans="1:4" ht="29.25" thickBot="1">
      <c r="A30" s="349"/>
      <c r="B30" s="111" t="s">
        <v>171</v>
      </c>
      <c r="C30" s="110"/>
      <c r="D30" s="102" t="s">
        <v>120</v>
      </c>
    </row>
    <row r="31" spans="1:4" ht="29.25" thickBot="1">
      <c r="A31" s="349"/>
      <c r="B31" s="111" t="s">
        <v>194</v>
      </c>
      <c r="C31" s="110"/>
      <c r="D31" s="102" t="s">
        <v>103</v>
      </c>
    </row>
    <row r="32" spans="1:4" ht="29.25" thickBot="1">
      <c r="A32" s="349"/>
      <c r="B32" s="111" t="s">
        <v>195</v>
      </c>
      <c r="C32" s="113"/>
      <c r="D32" s="112" t="s">
        <v>105</v>
      </c>
    </row>
    <row r="33" spans="1:4" ht="43.5" thickBot="1">
      <c r="A33" s="349"/>
      <c r="B33" s="111" t="s">
        <v>229</v>
      </c>
      <c r="C33" s="114"/>
      <c r="D33" s="105" t="s">
        <v>190</v>
      </c>
    </row>
    <row r="34" spans="1:4" ht="100.5" thickBot="1">
      <c r="A34" s="349"/>
      <c r="B34" s="92" t="s">
        <v>222</v>
      </c>
      <c r="C34" s="114"/>
      <c r="D34" s="160" t="s">
        <v>223</v>
      </c>
    </row>
    <row r="35" spans="1:4" ht="16.5" thickBot="1">
      <c r="A35" s="349"/>
      <c r="B35" s="133"/>
      <c r="C35" s="114"/>
      <c r="D35" s="105" t="s">
        <v>185</v>
      </c>
    </row>
    <row r="36" spans="1:4" ht="16.5" thickBot="1">
      <c r="A36" s="349"/>
      <c r="B36" s="133"/>
      <c r="C36" s="114"/>
      <c r="D36" s="105" t="s">
        <v>180</v>
      </c>
    </row>
    <row r="37" spans="1:4" ht="43.5" thickBot="1">
      <c r="A37" s="349"/>
      <c r="B37" s="133"/>
      <c r="C37" s="114"/>
      <c r="D37" s="105" t="s">
        <v>181</v>
      </c>
    </row>
    <row r="38" spans="1:4" ht="43.5" thickBot="1">
      <c r="A38" s="349"/>
      <c r="B38" s="133"/>
      <c r="C38" s="114"/>
      <c r="D38" s="105" t="s">
        <v>177</v>
      </c>
    </row>
    <row r="39" spans="1:4" ht="16.5" thickBot="1">
      <c r="A39" s="349"/>
      <c r="B39" s="109"/>
      <c r="C39" s="115"/>
      <c r="D39" s="105" t="s">
        <v>172</v>
      </c>
    </row>
    <row r="40" spans="1:4" ht="16.5" thickBot="1">
      <c r="A40" s="349"/>
      <c r="B40" s="109"/>
      <c r="C40" s="115"/>
      <c r="D40" s="105" t="s">
        <v>174</v>
      </c>
    </row>
    <row r="41" spans="1:4" ht="16.5" thickBot="1">
      <c r="A41" s="349"/>
      <c r="B41" s="109"/>
      <c r="C41" s="115"/>
      <c r="D41" s="105" t="s">
        <v>188</v>
      </c>
    </row>
    <row r="42" spans="1:4" ht="29.25" thickBot="1">
      <c r="A42" s="349"/>
      <c r="B42" s="109"/>
      <c r="C42" s="115"/>
      <c r="D42" s="105" t="s">
        <v>200</v>
      </c>
    </row>
    <row r="43" spans="1:4" ht="29.25" thickBot="1">
      <c r="A43" s="349"/>
      <c r="B43" s="109"/>
      <c r="C43" s="115"/>
      <c r="D43" s="126" t="s">
        <v>201</v>
      </c>
    </row>
    <row r="44" spans="1:4" ht="29.25" thickBot="1">
      <c r="A44" s="349"/>
      <c r="B44" s="109"/>
      <c r="C44" s="115"/>
      <c r="D44" s="127" t="s">
        <v>196</v>
      </c>
    </row>
    <row r="45" spans="1:4" ht="29.25" thickBot="1">
      <c r="A45" s="349"/>
      <c r="B45" s="109"/>
      <c r="C45" s="115"/>
      <c r="D45" s="127" t="s">
        <v>197</v>
      </c>
    </row>
    <row r="46" spans="1:4" ht="29.25" thickBot="1">
      <c r="A46" s="349"/>
      <c r="B46" s="116"/>
      <c r="C46" s="115"/>
      <c r="D46" s="127" t="s">
        <v>198</v>
      </c>
    </row>
    <row r="47" spans="1:4" ht="29.25" thickBot="1">
      <c r="A47" s="350"/>
      <c r="B47" s="132"/>
      <c r="C47" s="128"/>
      <c r="D47" s="129" t="s">
        <v>199</v>
      </c>
    </row>
    <row r="48" spans="1:4" ht="16.5" thickBot="1">
      <c r="A48" s="348" t="s">
        <v>126</v>
      </c>
      <c r="B48" s="117" t="s">
        <v>116</v>
      </c>
      <c r="C48" s="110"/>
      <c r="D48" s="100" t="s">
        <v>74</v>
      </c>
    </row>
    <row r="49" spans="1:4" ht="16.5" thickBot="1">
      <c r="A49" s="349"/>
      <c r="B49" s="109" t="s">
        <v>110</v>
      </c>
      <c r="C49" s="110"/>
      <c r="D49" s="102" t="s">
        <v>124</v>
      </c>
    </row>
    <row r="50" spans="1:4" ht="29.25" thickBot="1">
      <c r="A50" s="350"/>
      <c r="B50" s="120" t="s">
        <v>173</v>
      </c>
      <c r="C50" s="113"/>
      <c r="D50" s="112" t="s">
        <v>75</v>
      </c>
    </row>
    <row r="51" spans="1:4" ht="28.5">
      <c r="A51" s="348" t="s">
        <v>101</v>
      </c>
      <c r="B51" s="117" t="s">
        <v>118</v>
      </c>
      <c r="C51" s="99"/>
      <c r="D51" s="100" t="s">
        <v>122</v>
      </c>
    </row>
    <row r="52" spans="1:4" ht="27" customHeight="1">
      <c r="A52" s="349"/>
      <c r="B52" s="103" t="s">
        <v>212</v>
      </c>
      <c r="C52" s="118"/>
      <c r="D52" s="102" t="s">
        <v>123</v>
      </c>
    </row>
    <row r="53" spans="1:4" ht="57">
      <c r="A53" s="349"/>
      <c r="B53" s="103" t="s">
        <v>284</v>
      </c>
      <c r="C53" s="118"/>
      <c r="D53" s="102" t="s">
        <v>121</v>
      </c>
    </row>
    <row r="54" spans="1:4" ht="85.5">
      <c r="A54" s="349"/>
      <c r="B54" s="91" t="s">
        <v>213</v>
      </c>
      <c r="C54" s="118"/>
      <c r="D54" s="104" t="s">
        <v>214</v>
      </c>
    </row>
    <row r="55" spans="1:4" ht="28.5">
      <c r="A55" s="349"/>
      <c r="B55" s="109" t="s">
        <v>127</v>
      </c>
      <c r="C55" s="118"/>
      <c r="D55" s="102" t="s">
        <v>107</v>
      </c>
    </row>
    <row r="56" spans="1:4" ht="57">
      <c r="A56" s="349"/>
      <c r="B56" s="109" t="s">
        <v>108</v>
      </c>
      <c r="C56" s="101"/>
      <c r="D56" s="104" t="s">
        <v>215</v>
      </c>
    </row>
    <row r="57" spans="1:4" ht="28.5">
      <c r="A57" s="349"/>
      <c r="B57" s="109" t="s">
        <v>109</v>
      </c>
      <c r="C57" s="101"/>
      <c r="D57" s="104" t="s">
        <v>179</v>
      </c>
    </row>
    <row r="58" spans="1:4" ht="57">
      <c r="A58" s="349"/>
      <c r="B58" s="111" t="s">
        <v>168</v>
      </c>
      <c r="C58" s="101"/>
      <c r="D58" s="105" t="s">
        <v>187</v>
      </c>
    </row>
    <row r="59" spans="1:4" ht="28.5">
      <c r="A59" s="349"/>
      <c r="B59" s="111" t="s">
        <v>170</v>
      </c>
      <c r="C59" s="119"/>
      <c r="D59" s="105" t="s">
        <v>192</v>
      </c>
    </row>
    <row r="60" spans="1:4" ht="71.25">
      <c r="A60" s="349"/>
      <c r="B60" s="111" t="s">
        <v>175</v>
      </c>
      <c r="C60" s="119"/>
      <c r="D60" s="105" t="s">
        <v>289</v>
      </c>
    </row>
    <row r="61" spans="1:4" ht="85.5">
      <c r="A61" s="349"/>
      <c r="B61" s="111" t="s">
        <v>182</v>
      </c>
      <c r="C61" s="119"/>
      <c r="D61" s="105" t="s">
        <v>202</v>
      </c>
    </row>
    <row r="62" spans="1:4" ht="99.75">
      <c r="A62" s="349"/>
      <c r="B62" s="111" t="s">
        <v>283</v>
      </c>
      <c r="C62" s="119"/>
      <c r="D62" s="105"/>
    </row>
    <row r="63" spans="1:4" ht="15.75">
      <c r="A63" s="349"/>
      <c r="B63" s="111" t="s">
        <v>183</v>
      </c>
      <c r="C63" s="119"/>
      <c r="D63" s="104"/>
    </row>
    <row r="64" spans="1:4" ht="15.75">
      <c r="A64" s="349"/>
      <c r="B64" s="111" t="s">
        <v>282</v>
      </c>
      <c r="C64" s="119"/>
      <c r="D64" s="104"/>
    </row>
    <row r="65" spans="1:4" ht="57">
      <c r="A65" s="349"/>
      <c r="B65" s="111" t="s">
        <v>186</v>
      </c>
      <c r="C65" s="119"/>
      <c r="D65" s="104"/>
    </row>
    <row r="66" spans="1:4" ht="57">
      <c r="A66" s="349"/>
      <c r="B66" s="111" t="s">
        <v>288</v>
      </c>
      <c r="C66" s="119"/>
      <c r="D66" s="104"/>
    </row>
    <row r="67" spans="1:4" ht="99.75">
      <c r="A67" s="349"/>
      <c r="B67" s="111" t="s">
        <v>189</v>
      </c>
      <c r="C67" s="119"/>
      <c r="D67" s="104"/>
    </row>
    <row r="68" spans="1:4" ht="29.25" thickBot="1">
      <c r="A68" s="350"/>
      <c r="B68" s="120" t="s">
        <v>193</v>
      </c>
      <c r="C68" s="107"/>
      <c r="D68" s="121"/>
    </row>
    <row r="97" ht="15.75">
      <c r="B97" s="122"/>
    </row>
    <row r="98" ht="15.75">
      <c r="B98" s="122"/>
    </row>
    <row r="99" ht="15.75">
      <c r="B99" s="123"/>
    </row>
  </sheetData>
  <sheetProtection/>
  <mergeCells count="7">
    <mergeCell ref="A51:A68"/>
    <mergeCell ref="A1:D1"/>
    <mergeCell ref="A2:D2"/>
    <mergeCell ref="A16:A23"/>
    <mergeCell ref="A48:A50"/>
    <mergeCell ref="A24:A47"/>
    <mergeCell ref="A8:A1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AA88"/>
  <sheetViews>
    <sheetView zoomScale="70" zoomScaleNormal="70" zoomScalePageLayoutView="0" workbookViewId="0" topLeftCell="A3">
      <pane ySplit="9" topLeftCell="A12" activePane="bottomLeft" state="frozen"/>
      <selection pane="topLeft" activeCell="B3" sqref="B3"/>
      <selection pane="bottomLeft" activeCell="C12" sqref="C12:C22"/>
    </sheetView>
  </sheetViews>
  <sheetFormatPr defaultColWidth="9.140625" defaultRowHeight="12.75"/>
  <cols>
    <col min="1" max="1" width="21.140625" style="142" bestFit="1" customWidth="1"/>
    <col min="2" max="2" width="4.00390625" style="142" bestFit="1" customWidth="1"/>
    <col min="3" max="3" width="26.8515625" style="142" bestFit="1" customWidth="1"/>
    <col min="4" max="4" width="72.00390625" style="142" customWidth="1"/>
    <col min="5" max="5" width="16.28125" style="142" bestFit="1" customWidth="1"/>
    <col min="6" max="6" width="5.421875" style="142" bestFit="1" customWidth="1"/>
    <col min="7" max="7" width="19.8515625" style="142" bestFit="1" customWidth="1"/>
    <col min="8" max="9" width="19.8515625" style="142" customWidth="1"/>
    <col min="10" max="12" width="22.8515625" style="142" customWidth="1"/>
    <col min="13" max="13" width="29.140625" style="142" customWidth="1"/>
    <col min="14" max="19" width="22.8515625" style="142" customWidth="1"/>
    <col min="20" max="20" width="24.140625" style="142" bestFit="1" customWidth="1"/>
    <col min="21" max="21" width="16.00390625" style="142" bestFit="1" customWidth="1"/>
    <col min="22" max="22" width="17.57421875" style="142" bestFit="1" customWidth="1"/>
    <col min="23" max="23" width="15.7109375" style="142" customWidth="1"/>
    <col min="24" max="25" width="19.421875" style="142" customWidth="1"/>
    <col min="26" max="26" width="39.28125" style="142" customWidth="1"/>
    <col min="27" max="27" width="20.421875" style="142" bestFit="1" customWidth="1"/>
    <col min="28" max="16384" width="9.140625" style="142" customWidth="1"/>
  </cols>
  <sheetData>
    <row r="2" spans="1:9" ht="15.75">
      <c r="A2" s="358" t="s">
        <v>270</v>
      </c>
      <c r="B2" s="358"/>
      <c r="C2" s="358"/>
      <c r="D2" s="358"/>
      <c r="E2" s="358"/>
      <c r="F2" s="358"/>
      <c r="G2" s="358"/>
      <c r="H2" s="167"/>
      <c r="I2" s="167"/>
    </row>
    <row r="4" spans="1:9" ht="15.75">
      <c r="A4" s="150" t="s">
        <v>269</v>
      </c>
      <c r="B4" s="359" t="s">
        <v>268</v>
      </c>
      <c r="C4" s="360"/>
      <c r="D4" s="360"/>
      <c r="E4" s="360"/>
      <c r="F4" s="360"/>
      <c r="G4" s="361"/>
      <c r="H4" s="168"/>
      <c r="I4" s="168"/>
    </row>
    <row r="5" spans="1:9" ht="15.75">
      <c r="A5" s="151" t="s">
        <v>267</v>
      </c>
      <c r="B5" s="362" t="s">
        <v>266</v>
      </c>
      <c r="C5" s="363"/>
      <c r="D5" s="363"/>
      <c r="E5" s="363"/>
      <c r="F5" s="363"/>
      <c r="G5" s="363"/>
      <c r="H5" s="169"/>
      <c r="I5" s="169"/>
    </row>
    <row r="6" spans="1:9" ht="15.75">
      <c r="A6" s="166" t="s">
        <v>265</v>
      </c>
      <c r="B6" s="364" t="s">
        <v>264</v>
      </c>
      <c r="C6" s="365"/>
      <c r="D6" s="365"/>
      <c r="E6" s="365"/>
      <c r="F6" s="365"/>
      <c r="G6" s="366"/>
      <c r="H6" s="170"/>
      <c r="I6" s="170"/>
    </row>
    <row r="7" spans="1:9" ht="15.75">
      <c r="A7" s="150" t="s">
        <v>263</v>
      </c>
      <c r="B7" s="367">
        <v>42845</v>
      </c>
      <c r="C7" s="367"/>
      <c r="D7" s="367"/>
      <c r="E7" s="367"/>
      <c r="F7" s="367"/>
      <c r="G7" s="367"/>
      <c r="H7" s="171"/>
      <c r="I7" s="171"/>
    </row>
    <row r="9" spans="2:27" ht="15.75">
      <c r="B9" s="353" t="s">
        <v>262</v>
      </c>
      <c r="C9" s="353" t="s">
        <v>261</v>
      </c>
      <c r="D9" s="353" t="s">
        <v>260</v>
      </c>
      <c r="E9" s="353" t="s">
        <v>259</v>
      </c>
      <c r="F9" s="353" t="s">
        <v>258</v>
      </c>
      <c r="G9" s="368" t="s">
        <v>13</v>
      </c>
      <c r="H9" s="369"/>
      <c r="I9" s="369"/>
      <c r="J9" s="369"/>
      <c r="K9" s="369"/>
      <c r="L9" s="369"/>
      <c r="M9" s="369"/>
      <c r="N9" s="369"/>
      <c r="O9" s="369"/>
      <c r="P9" s="369"/>
      <c r="Q9" s="369"/>
      <c r="R9" s="369"/>
      <c r="S9" s="369"/>
      <c r="T9" s="369"/>
      <c r="U9" s="369"/>
      <c r="V9" s="369"/>
      <c r="W9" s="369"/>
      <c r="X9" s="369"/>
      <c r="Y9" s="369"/>
      <c r="Z9" s="369"/>
      <c r="AA9" s="370"/>
    </row>
    <row r="10" spans="2:27" ht="15.75" customHeight="1">
      <c r="B10" s="354"/>
      <c r="C10" s="354"/>
      <c r="D10" s="354"/>
      <c r="E10" s="354"/>
      <c r="F10" s="354"/>
      <c r="G10" s="356" t="s">
        <v>328</v>
      </c>
      <c r="H10" s="356" t="s">
        <v>329</v>
      </c>
      <c r="I10" s="356" t="s">
        <v>330</v>
      </c>
      <c r="J10" s="371" t="s">
        <v>331</v>
      </c>
      <c r="K10" s="372"/>
      <c r="L10" s="372"/>
      <c r="M10" s="373"/>
      <c r="N10" s="356" t="s">
        <v>332</v>
      </c>
      <c r="O10" s="356" t="s">
        <v>333</v>
      </c>
      <c r="P10" s="356" t="s">
        <v>334</v>
      </c>
      <c r="Q10" s="356" t="s">
        <v>335</v>
      </c>
      <c r="R10" s="356" t="s">
        <v>336</v>
      </c>
      <c r="S10" s="356" t="s">
        <v>337</v>
      </c>
      <c r="T10" s="356" t="s">
        <v>338</v>
      </c>
      <c r="U10" s="356" t="s">
        <v>339</v>
      </c>
      <c r="V10" s="356" t="s">
        <v>340</v>
      </c>
      <c r="W10" s="356" t="s">
        <v>341</v>
      </c>
      <c r="X10" s="356" t="s">
        <v>342</v>
      </c>
      <c r="Y10" s="356" t="s">
        <v>343</v>
      </c>
      <c r="Z10" s="172" t="s">
        <v>344</v>
      </c>
      <c r="AA10" s="356" t="s">
        <v>257</v>
      </c>
    </row>
    <row r="11" spans="2:27" ht="15.75">
      <c r="B11" s="355"/>
      <c r="C11" s="355"/>
      <c r="D11" s="355"/>
      <c r="E11" s="355"/>
      <c r="F11" s="355"/>
      <c r="G11" s="357"/>
      <c r="H11" s="357"/>
      <c r="I11" s="357"/>
      <c r="J11" s="173" t="s">
        <v>345</v>
      </c>
      <c r="K11" s="173" t="s">
        <v>346</v>
      </c>
      <c r="L11" s="173" t="s">
        <v>347</v>
      </c>
      <c r="M11" s="173" t="s">
        <v>348</v>
      </c>
      <c r="N11" s="357"/>
      <c r="O11" s="357"/>
      <c r="P11" s="357"/>
      <c r="Q11" s="357"/>
      <c r="R11" s="357"/>
      <c r="S11" s="357"/>
      <c r="T11" s="357"/>
      <c r="U11" s="357"/>
      <c r="V11" s="357"/>
      <c r="W11" s="357"/>
      <c r="X11" s="357"/>
      <c r="Y11" s="357"/>
      <c r="Z11" s="174"/>
      <c r="AA11" s="357"/>
    </row>
    <row r="12" spans="2:27" ht="158.25" customHeight="1">
      <c r="B12" s="374">
        <v>1</v>
      </c>
      <c r="C12" s="374" t="s">
        <v>742</v>
      </c>
      <c r="D12" s="376" t="s">
        <v>255</v>
      </c>
      <c r="E12" s="379" t="s">
        <v>231</v>
      </c>
      <c r="F12" s="145" t="s">
        <v>350</v>
      </c>
      <c r="G12" s="175" t="s">
        <v>256</v>
      </c>
      <c r="H12" s="175" t="s">
        <v>351</v>
      </c>
      <c r="I12" s="175" t="s">
        <v>352</v>
      </c>
      <c r="J12" s="176" t="s">
        <v>353</v>
      </c>
      <c r="K12" s="176" t="s">
        <v>354</v>
      </c>
      <c r="L12" s="177" t="s">
        <v>355</v>
      </c>
      <c r="M12" s="177" t="s">
        <v>248</v>
      </c>
      <c r="N12" s="175" t="s">
        <v>356</v>
      </c>
      <c r="O12" s="175" t="s">
        <v>352</v>
      </c>
      <c r="P12" s="175" t="s">
        <v>357</v>
      </c>
      <c r="Q12" s="175" t="s">
        <v>358</v>
      </c>
      <c r="R12" s="175" t="s">
        <v>359</v>
      </c>
      <c r="S12" s="175" t="s">
        <v>352</v>
      </c>
      <c r="T12" s="175" t="s">
        <v>360</v>
      </c>
      <c r="U12" s="175" t="s">
        <v>361</v>
      </c>
      <c r="V12" s="175" t="s">
        <v>362</v>
      </c>
      <c r="W12" s="175" t="s">
        <v>363</v>
      </c>
      <c r="X12" s="175" t="s">
        <v>352</v>
      </c>
      <c r="Y12" s="175" t="s">
        <v>364</v>
      </c>
      <c r="Z12" s="175" t="s">
        <v>365</v>
      </c>
      <c r="AA12" s="178" t="s">
        <v>366</v>
      </c>
    </row>
    <row r="13" spans="2:27" ht="147.75" customHeight="1">
      <c r="B13" s="375"/>
      <c r="C13" s="375"/>
      <c r="D13" s="377"/>
      <c r="E13" s="380"/>
      <c r="F13" s="145" t="s">
        <v>367</v>
      </c>
      <c r="G13" s="175" t="s">
        <v>256</v>
      </c>
      <c r="H13" s="175" t="s">
        <v>351</v>
      </c>
      <c r="I13" s="175" t="s">
        <v>352</v>
      </c>
      <c r="J13" s="176" t="s">
        <v>368</v>
      </c>
      <c r="K13" s="176" t="s">
        <v>354</v>
      </c>
      <c r="L13" s="177" t="s">
        <v>369</v>
      </c>
      <c r="M13" s="176" t="s">
        <v>370</v>
      </c>
      <c r="N13" s="175" t="s">
        <v>356</v>
      </c>
      <c r="O13" s="175" t="s">
        <v>352</v>
      </c>
      <c r="P13" s="175" t="s">
        <v>357</v>
      </c>
      <c r="Q13" s="175" t="s">
        <v>358</v>
      </c>
      <c r="R13" s="175" t="s">
        <v>371</v>
      </c>
      <c r="S13" s="175" t="s">
        <v>352</v>
      </c>
      <c r="T13" s="175" t="s">
        <v>360</v>
      </c>
      <c r="U13" s="175" t="s">
        <v>361</v>
      </c>
      <c r="V13" s="175" t="s">
        <v>372</v>
      </c>
      <c r="W13" s="175" t="s">
        <v>373</v>
      </c>
      <c r="X13" s="175" t="s">
        <v>352</v>
      </c>
      <c r="Y13" s="175" t="s">
        <v>364</v>
      </c>
      <c r="Z13" s="175" t="s">
        <v>365</v>
      </c>
      <c r="AA13" s="178" t="s">
        <v>374</v>
      </c>
    </row>
    <row r="14" spans="2:27" ht="216">
      <c r="B14" s="375"/>
      <c r="C14" s="375"/>
      <c r="D14" s="377"/>
      <c r="E14" s="380"/>
      <c r="F14" s="145" t="s">
        <v>375</v>
      </c>
      <c r="G14" s="175" t="s">
        <v>256</v>
      </c>
      <c r="H14" s="175" t="s">
        <v>351</v>
      </c>
      <c r="I14" s="175" t="s">
        <v>352</v>
      </c>
      <c r="J14" s="176" t="s">
        <v>376</v>
      </c>
      <c r="K14" s="176" t="s">
        <v>354</v>
      </c>
      <c r="L14" s="177" t="s">
        <v>377</v>
      </c>
      <c r="M14" s="176" t="s">
        <v>378</v>
      </c>
      <c r="N14" s="175" t="s">
        <v>356</v>
      </c>
      <c r="O14" s="175" t="s">
        <v>352</v>
      </c>
      <c r="P14" s="175" t="s">
        <v>357</v>
      </c>
      <c r="Q14" s="175"/>
      <c r="R14" s="175"/>
      <c r="S14" s="175" t="s">
        <v>352</v>
      </c>
      <c r="T14" s="175" t="s">
        <v>360</v>
      </c>
      <c r="U14" s="175" t="s">
        <v>361</v>
      </c>
      <c r="V14" s="175">
        <v>2026</v>
      </c>
      <c r="W14" s="175" t="s">
        <v>379</v>
      </c>
      <c r="X14" s="175" t="s">
        <v>352</v>
      </c>
      <c r="Y14" s="175" t="s">
        <v>364</v>
      </c>
      <c r="Z14" s="175"/>
      <c r="AA14" s="179" t="s">
        <v>380</v>
      </c>
    </row>
    <row r="15" spans="2:27" ht="215.25" customHeight="1">
      <c r="B15" s="375"/>
      <c r="C15" s="375"/>
      <c r="D15" s="377"/>
      <c r="E15" s="380"/>
      <c r="F15" s="145" t="s">
        <v>381</v>
      </c>
      <c r="G15" s="175" t="s">
        <v>382</v>
      </c>
      <c r="H15" s="175" t="s">
        <v>351</v>
      </c>
      <c r="I15" s="175" t="s">
        <v>383</v>
      </c>
      <c r="J15" s="176" t="s">
        <v>384</v>
      </c>
      <c r="K15" s="176" t="s">
        <v>354</v>
      </c>
      <c r="L15" s="177" t="s">
        <v>385</v>
      </c>
      <c r="M15" s="177" t="s">
        <v>248</v>
      </c>
      <c r="N15" s="175" t="s">
        <v>356</v>
      </c>
      <c r="O15" s="175" t="s">
        <v>352</v>
      </c>
      <c r="P15" s="175" t="s">
        <v>386</v>
      </c>
      <c r="Q15" s="175"/>
      <c r="R15" s="175"/>
      <c r="S15" s="175" t="s">
        <v>352</v>
      </c>
      <c r="T15" s="175" t="s">
        <v>360</v>
      </c>
      <c r="U15" s="175" t="s">
        <v>361</v>
      </c>
      <c r="V15" s="175"/>
      <c r="W15" s="175" t="s">
        <v>387</v>
      </c>
      <c r="X15" s="175"/>
      <c r="Y15" s="175" t="s">
        <v>364</v>
      </c>
      <c r="Z15" s="175"/>
      <c r="AA15" s="179" t="s">
        <v>388</v>
      </c>
    </row>
    <row r="16" spans="2:27" ht="173.25">
      <c r="B16" s="375"/>
      <c r="C16" s="375"/>
      <c r="D16" s="377"/>
      <c r="E16" s="380"/>
      <c r="F16" s="145" t="s">
        <v>389</v>
      </c>
      <c r="G16" s="175" t="s">
        <v>390</v>
      </c>
      <c r="H16" s="175" t="s">
        <v>351</v>
      </c>
      <c r="I16" s="175" t="s">
        <v>352</v>
      </c>
      <c r="J16" s="176" t="s">
        <v>391</v>
      </c>
      <c r="K16" s="176" t="s">
        <v>354</v>
      </c>
      <c r="L16" s="177" t="s">
        <v>392</v>
      </c>
      <c r="M16" s="177" t="s">
        <v>248</v>
      </c>
      <c r="N16" s="175" t="s">
        <v>356</v>
      </c>
      <c r="O16" s="175" t="s">
        <v>352</v>
      </c>
      <c r="P16" s="175" t="s">
        <v>357</v>
      </c>
      <c r="Q16" s="175"/>
      <c r="R16" s="175" t="s">
        <v>393</v>
      </c>
      <c r="S16" s="175" t="s">
        <v>352</v>
      </c>
      <c r="T16" s="175" t="s">
        <v>360</v>
      </c>
      <c r="U16" s="175" t="s">
        <v>361</v>
      </c>
      <c r="V16" s="175" t="s">
        <v>394</v>
      </c>
      <c r="W16" s="175" t="s">
        <v>395</v>
      </c>
      <c r="X16" s="175" t="s">
        <v>352</v>
      </c>
      <c r="Y16" s="175" t="s">
        <v>364</v>
      </c>
      <c r="Z16" s="175" t="s">
        <v>365</v>
      </c>
      <c r="AA16" s="179" t="s">
        <v>396</v>
      </c>
    </row>
    <row r="17" spans="2:27" ht="121.5">
      <c r="B17" s="375"/>
      <c r="C17" s="375"/>
      <c r="D17" s="377"/>
      <c r="E17" s="380"/>
      <c r="F17" s="145" t="s">
        <v>397</v>
      </c>
      <c r="G17" s="175" t="s">
        <v>398</v>
      </c>
      <c r="H17" s="175" t="s">
        <v>351</v>
      </c>
      <c r="I17" s="175" t="s">
        <v>352</v>
      </c>
      <c r="J17" s="176" t="s">
        <v>399</v>
      </c>
      <c r="K17" s="176" t="s">
        <v>354</v>
      </c>
      <c r="L17" s="175"/>
      <c r="M17" s="175" t="s">
        <v>400</v>
      </c>
      <c r="N17" s="175" t="s">
        <v>356</v>
      </c>
      <c r="O17" s="175" t="s">
        <v>352</v>
      </c>
      <c r="P17" s="175" t="s">
        <v>386</v>
      </c>
      <c r="Q17" s="175"/>
      <c r="R17" s="175"/>
      <c r="S17" s="175" t="s">
        <v>352</v>
      </c>
      <c r="T17" s="175" t="s">
        <v>360</v>
      </c>
      <c r="U17" s="175" t="s">
        <v>361</v>
      </c>
      <c r="V17" s="175">
        <v>2021</v>
      </c>
      <c r="W17" s="175" t="s">
        <v>401</v>
      </c>
      <c r="X17" s="175" t="s">
        <v>352</v>
      </c>
      <c r="Y17" s="175" t="s">
        <v>364</v>
      </c>
      <c r="Z17" s="175"/>
      <c r="AA17" s="179" t="s">
        <v>402</v>
      </c>
    </row>
    <row r="18" spans="2:27" ht="121.5">
      <c r="B18" s="375"/>
      <c r="C18" s="375"/>
      <c r="D18" s="377"/>
      <c r="E18" s="380"/>
      <c r="F18" s="145" t="s">
        <v>403</v>
      </c>
      <c r="G18" s="175" t="s">
        <v>404</v>
      </c>
      <c r="H18" s="175" t="s">
        <v>351</v>
      </c>
      <c r="I18" s="175" t="s">
        <v>352</v>
      </c>
      <c r="J18" s="176" t="s">
        <v>405</v>
      </c>
      <c r="K18" s="176" t="s">
        <v>354</v>
      </c>
      <c r="L18" s="175"/>
      <c r="M18" s="176" t="s">
        <v>406</v>
      </c>
      <c r="N18" s="175" t="s">
        <v>356</v>
      </c>
      <c r="O18" s="175" t="s">
        <v>352</v>
      </c>
      <c r="P18" s="175" t="s">
        <v>386</v>
      </c>
      <c r="Q18" s="175"/>
      <c r="R18" s="175"/>
      <c r="S18" s="175" t="s">
        <v>352</v>
      </c>
      <c r="T18" s="175" t="s">
        <v>360</v>
      </c>
      <c r="U18" s="175" t="s">
        <v>361</v>
      </c>
      <c r="V18" s="175" t="s">
        <v>407</v>
      </c>
      <c r="W18" s="175" t="s">
        <v>408</v>
      </c>
      <c r="X18" s="175" t="s">
        <v>383</v>
      </c>
      <c r="Y18" s="175" t="s">
        <v>364</v>
      </c>
      <c r="Z18" s="175"/>
      <c r="AA18" s="179" t="s">
        <v>409</v>
      </c>
    </row>
    <row r="19" spans="2:27" ht="110.25">
      <c r="B19" s="375"/>
      <c r="C19" s="375"/>
      <c r="D19" s="377"/>
      <c r="E19" s="380"/>
      <c r="F19" s="145" t="s">
        <v>410</v>
      </c>
      <c r="G19" s="175" t="s">
        <v>411</v>
      </c>
      <c r="H19" s="175" t="s">
        <v>351</v>
      </c>
      <c r="I19" s="175" t="s">
        <v>352</v>
      </c>
      <c r="J19" s="176" t="s">
        <v>412</v>
      </c>
      <c r="K19" s="176" t="s">
        <v>354</v>
      </c>
      <c r="L19" s="175" t="s">
        <v>413</v>
      </c>
      <c r="M19" s="177" t="s">
        <v>248</v>
      </c>
      <c r="N19" s="175" t="s">
        <v>356</v>
      </c>
      <c r="O19" s="175" t="s">
        <v>352</v>
      </c>
      <c r="P19" s="175" t="s">
        <v>357</v>
      </c>
      <c r="Q19" s="175"/>
      <c r="R19" s="175" t="s">
        <v>620</v>
      </c>
      <c r="S19" s="175" t="s">
        <v>352</v>
      </c>
      <c r="T19" s="175" t="s">
        <v>360</v>
      </c>
      <c r="U19" s="175" t="s">
        <v>361</v>
      </c>
      <c r="V19" s="175" t="s">
        <v>414</v>
      </c>
      <c r="W19" s="175" t="s">
        <v>415</v>
      </c>
      <c r="X19" s="175" t="s">
        <v>352</v>
      </c>
      <c r="Y19" s="175" t="s">
        <v>364</v>
      </c>
      <c r="Z19" s="175" t="s">
        <v>365</v>
      </c>
      <c r="AA19" s="179" t="s">
        <v>416</v>
      </c>
    </row>
    <row r="20" spans="2:27" ht="121.5">
      <c r="B20" s="375"/>
      <c r="C20" s="375"/>
      <c r="D20" s="377"/>
      <c r="E20" s="380"/>
      <c r="F20" s="145" t="s">
        <v>417</v>
      </c>
      <c r="G20" s="175" t="s">
        <v>418</v>
      </c>
      <c r="H20" s="175" t="s">
        <v>351</v>
      </c>
      <c r="I20" s="175" t="s">
        <v>352</v>
      </c>
      <c r="J20" s="176" t="s">
        <v>419</v>
      </c>
      <c r="K20" s="176" t="s">
        <v>354</v>
      </c>
      <c r="L20" s="175" t="s">
        <v>420</v>
      </c>
      <c r="M20" s="177" t="s">
        <v>248</v>
      </c>
      <c r="N20" s="175" t="s">
        <v>356</v>
      </c>
      <c r="O20" s="175" t="s">
        <v>352</v>
      </c>
      <c r="P20" s="175" t="s">
        <v>357</v>
      </c>
      <c r="Q20" s="175"/>
      <c r="R20" s="175" t="s">
        <v>421</v>
      </c>
      <c r="S20" s="175" t="s">
        <v>352</v>
      </c>
      <c r="T20" s="175" t="s">
        <v>360</v>
      </c>
      <c r="U20" s="175" t="s">
        <v>361</v>
      </c>
      <c r="V20" s="175" t="s">
        <v>422</v>
      </c>
      <c r="W20" s="175" t="s">
        <v>423</v>
      </c>
      <c r="X20" s="175" t="s">
        <v>352</v>
      </c>
      <c r="Y20" s="175" t="s">
        <v>364</v>
      </c>
      <c r="Z20" s="175" t="s">
        <v>365</v>
      </c>
      <c r="AA20" s="179" t="s">
        <v>424</v>
      </c>
    </row>
    <row r="21" spans="2:27" ht="175.5">
      <c r="B21" s="375"/>
      <c r="C21" s="375"/>
      <c r="D21" s="377"/>
      <c r="E21" s="380"/>
      <c r="F21" s="145" t="s">
        <v>425</v>
      </c>
      <c r="G21" s="175" t="s">
        <v>418</v>
      </c>
      <c r="H21" s="175" t="s">
        <v>351</v>
      </c>
      <c r="I21" s="175" t="s">
        <v>352</v>
      </c>
      <c r="J21" s="176" t="s">
        <v>426</v>
      </c>
      <c r="K21" s="176" t="s">
        <v>354</v>
      </c>
      <c r="L21" s="175" t="s">
        <v>427</v>
      </c>
      <c r="M21" s="177" t="s">
        <v>248</v>
      </c>
      <c r="N21" s="175" t="s">
        <v>356</v>
      </c>
      <c r="O21" s="175" t="s">
        <v>352</v>
      </c>
      <c r="P21" s="175" t="s">
        <v>357</v>
      </c>
      <c r="Q21" s="175"/>
      <c r="R21" s="175"/>
      <c r="S21" s="175" t="s">
        <v>352</v>
      </c>
      <c r="T21" s="175" t="s">
        <v>360</v>
      </c>
      <c r="U21" s="175" t="s">
        <v>361</v>
      </c>
      <c r="V21" s="175" t="s">
        <v>428</v>
      </c>
      <c r="W21" s="175" t="s">
        <v>429</v>
      </c>
      <c r="X21" s="175" t="s">
        <v>352</v>
      </c>
      <c r="Y21" s="175" t="s">
        <v>364</v>
      </c>
      <c r="Z21" s="175"/>
      <c r="AA21" s="180"/>
    </row>
    <row r="22" spans="2:27" ht="154.5" customHeight="1">
      <c r="B22" s="375"/>
      <c r="C22" s="375"/>
      <c r="D22" s="378"/>
      <c r="E22" s="380"/>
      <c r="F22" s="145" t="s">
        <v>430</v>
      </c>
      <c r="G22" s="175" t="s">
        <v>431</v>
      </c>
      <c r="H22" s="175" t="s">
        <v>351</v>
      </c>
      <c r="I22" s="175" t="s">
        <v>383</v>
      </c>
      <c r="J22" s="176" t="s">
        <v>432</v>
      </c>
      <c r="K22" s="176" t="s">
        <v>354</v>
      </c>
      <c r="L22" s="175" t="s">
        <v>433</v>
      </c>
      <c r="M22" s="176" t="s">
        <v>434</v>
      </c>
      <c r="N22" s="175" t="s">
        <v>356</v>
      </c>
      <c r="O22" s="175" t="s">
        <v>352</v>
      </c>
      <c r="P22" s="175" t="s">
        <v>357</v>
      </c>
      <c r="Q22" s="175"/>
      <c r="R22" s="175"/>
      <c r="S22" s="175" t="s">
        <v>352</v>
      </c>
      <c r="T22" s="175" t="s">
        <v>360</v>
      </c>
      <c r="U22" s="175" t="s">
        <v>361</v>
      </c>
      <c r="V22" s="175" t="s">
        <v>435</v>
      </c>
      <c r="W22" s="175" t="s">
        <v>436</v>
      </c>
      <c r="X22" s="175" t="s">
        <v>383</v>
      </c>
      <c r="Y22" s="175" t="s">
        <v>364</v>
      </c>
      <c r="Z22" s="175"/>
      <c r="AA22" s="180"/>
    </row>
    <row r="23" spans="2:27" ht="63">
      <c r="B23" s="145">
        <f>B12+1</f>
        <v>2</v>
      </c>
      <c r="C23" s="146" t="s">
        <v>254</v>
      </c>
      <c r="D23" s="147" t="s">
        <v>253</v>
      </c>
      <c r="E23" s="181" t="s">
        <v>234</v>
      </c>
      <c r="F23" s="145" t="s">
        <v>437</v>
      </c>
      <c r="G23" s="175" t="s">
        <v>438</v>
      </c>
      <c r="H23" s="175" t="s">
        <v>439</v>
      </c>
      <c r="I23" s="175" t="s">
        <v>352</v>
      </c>
      <c r="J23" s="176" t="s">
        <v>440</v>
      </c>
      <c r="K23" s="176" t="s">
        <v>354</v>
      </c>
      <c r="L23" s="175" t="s">
        <v>441</v>
      </c>
      <c r="M23" s="177" t="s">
        <v>248</v>
      </c>
      <c r="N23" s="175" t="s">
        <v>248</v>
      </c>
      <c r="O23" s="175" t="s">
        <v>383</v>
      </c>
      <c r="P23" s="175" t="s">
        <v>356</v>
      </c>
      <c r="Q23" s="175" t="s">
        <v>442</v>
      </c>
      <c r="R23" s="175" t="s">
        <v>443</v>
      </c>
      <c r="S23" s="175" t="s">
        <v>248</v>
      </c>
      <c r="T23" s="175" t="s">
        <v>444</v>
      </c>
      <c r="U23" s="175" t="s">
        <v>445</v>
      </c>
      <c r="V23" s="175" t="s">
        <v>446</v>
      </c>
      <c r="W23" s="175" t="s">
        <v>447</v>
      </c>
      <c r="X23" s="175" t="s">
        <v>383</v>
      </c>
      <c r="Y23" s="175" t="s">
        <v>448</v>
      </c>
      <c r="Z23" s="175" t="s">
        <v>449</v>
      </c>
      <c r="AA23" s="179" t="s">
        <v>450</v>
      </c>
    </row>
    <row r="24" spans="2:27" ht="90.75" customHeight="1">
      <c r="B24" s="374">
        <f>B23+1</f>
        <v>3</v>
      </c>
      <c r="C24" s="382" t="s">
        <v>252</v>
      </c>
      <c r="D24" s="376" t="s">
        <v>251</v>
      </c>
      <c r="E24" s="374" t="s">
        <v>231</v>
      </c>
      <c r="F24" s="145" t="s">
        <v>367</v>
      </c>
      <c r="G24" s="384" t="s">
        <v>451</v>
      </c>
      <c r="H24" s="384" t="s">
        <v>452</v>
      </c>
      <c r="I24" s="384" t="s">
        <v>352</v>
      </c>
      <c r="J24" s="182" t="s">
        <v>453</v>
      </c>
      <c r="K24" s="386" t="s">
        <v>354</v>
      </c>
      <c r="L24" s="384" t="s">
        <v>454</v>
      </c>
      <c r="M24" s="388" t="s">
        <v>248</v>
      </c>
      <c r="N24" s="384" t="s">
        <v>248</v>
      </c>
      <c r="O24" s="384" t="s">
        <v>352</v>
      </c>
      <c r="P24" s="384" t="s">
        <v>356</v>
      </c>
      <c r="Q24" s="384" t="s">
        <v>442</v>
      </c>
      <c r="R24" s="384" t="s">
        <v>455</v>
      </c>
      <c r="S24" s="175" t="s">
        <v>248</v>
      </c>
      <c r="T24" s="384" t="s">
        <v>444</v>
      </c>
      <c r="U24" s="384" t="s">
        <v>445</v>
      </c>
      <c r="V24" s="384">
        <v>2020</v>
      </c>
      <c r="W24" s="384" t="s">
        <v>456</v>
      </c>
      <c r="X24" s="384" t="s">
        <v>352</v>
      </c>
      <c r="Y24" s="384" t="s">
        <v>457</v>
      </c>
      <c r="Z24" s="384" t="s">
        <v>458</v>
      </c>
      <c r="AA24" s="183" t="s">
        <v>459</v>
      </c>
    </row>
    <row r="25" spans="2:27" ht="81.75" customHeight="1">
      <c r="B25" s="381"/>
      <c r="C25" s="383"/>
      <c r="D25" s="378"/>
      <c r="E25" s="381"/>
      <c r="F25" s="145" t="s">
        <v>389</v>
      </c>
      <c r="G25" s="385"/>
      <c r="H25" s="385"/>
      <c r="I25" s="385"/>
      <c r="J25" s="182" t="s">
        <v>460</v>
      </c>
      <c r="K25" s="387"/>
      <c r="L25" s="385"/>
      <c r="M25" s="389"/>
      <c r="N25" s="385"/>
      <c r="O25" s="385"/>
      <c r="P25" s="385"/>
      <c r="Q25" s="385"/>
      <c r="R25" s="385"/>
      <c r="S25" s="184" t="s">
        <v>248</v>
      </c>
      <c r="T25" s="385"/>
      <c r="U25" s="385"/>
      <c r="V25" s="385"/>
      <c r="W25" s="385"/>
      <c r="X25" s="385"/>
      <c r="Y25" s="385"/>
      <c r="Z25" s="385"/>
      <c r="AA25" s="183" t="s">
        <v>461</v>
      </c>
    </row>
    <row r="26" spans="2:27" ht="252">
      <c r="B26" s="145">
        <f>B24+1</f>
        <v>4</v>
      </c>
      <c r="C26" s="146" t="s">
        <v>250</v>
      </c>
      <c r="D26" s="165" t="s">
        <v>249</v>
      </c>
      <c r="E26" s="181" t="s">
        <v>234</v>
      </c>
      <c r="F26" s="145" t="s">
        <v>462</v>
      </c>
      <c r="G26" s="175" t="s">
        <v>463</v>
      </c>
      <c r="H26" s="175" t="s">
        <v>464</v>
      </c>
      <c r="I26" s="175" t="s">
        <v>352</v>
      </c>
      <c r="J26" s="176" t="s">
        <v>465</v>
      </c>
      <c r="K26" s="176" t="s">
        <v>354</v>
      </c>
      <c r="L26" s="185" t="s">
        <v>466</v>
      </c>
      <c r="M26" s="177" t="s">
        <v>467</v>
      </c>
      <c r="N26" s="175" t="s">
        <v>356</v>
      </c>
      <c r="O26" s="175" t="s">
        <v>383</v>
      </c>
      <c r="P26" s="175" t="s">
        <v>386</v>
      </c>
      <c r="Q26" s="175" t="s">
        <v>468</v>
      </c>
      <c r="R26" s="175" t="s">
        <v>469</v>
      </c>
      <c r="S26" s="175" t="s">
        <v>352</v>
      </c>
      <c r="T26" s="175" t="s">
        <v>470</v>
      </c>
      <c r="U26" s="175" t="s">
        <v>361</v>
      </c>
      <c r="V26" s="175" t="s">
        <v>471</v>
      </c>
      <c r="W26" s="175" t="s">
        <v>472</v>
      </c>
      <c r="X26" s="175" t="s">
        <v>383</v>
      </c>
      <c r="Y26" s="175" t="s">
        <v>364</v>
      </c>
      <c r="Z26" s="175" t="s">
        <v>473</v>
      </c>
      <c r="AA26" s="179" t="s">
        <v>474</v>
      </c>
    </row>
    <row r="27" spans="2:27" ht="77.25" customHeight="1">
      <c r="B27" s="374">
        <f>B26+1</f>
        <v>5</v>
      </c>
      <c r="C27" s="390" t="s">
        <v>247</v>
      </c>
      <c r="D27" s="390" t="s">
        <v>273</v>
      </c>
      <c r="E27" s="186" t="s">
        <v>231</v>
      </c>
      <c r="F27" s="145" t="s">
        <v>397</v>
      </c>
      <c r="G27" s="175"/>
      <c r="H27" s="175"/>
      <c r="I27" s="175"/>
      <c r="J27" s="176"/>
      <c r="K27" s="176"/>
      <c r="L27" s="185"/>
      <c r="M27" s="177"/>
      <c r="N27" s="175"/>
      <c r="O27" s="175"/>
      <c r="P27" s="175"/>
      <c r="Q27" s="175"/>
      <c r="R27" s="175"/>
      <c r="S27" s="175"/>
      <c r="T27" s="175"/>
      <c r="U27" s="175"/>
      <c r="V27" s="175"/>
      <c r="W27" s="175"/>
      <c r="X27" s="175"/>
      <c r="Y27" s="175"/>
      <c r="Z27" s="175"/>
      <c r="AA27" s="179" t="s">
        <v>475</v>
      </c>
    </row>
    <row r="28" spans="2:27" ht="153">
      <c r="B28" s="381"/>
      <c r="C28" s="391"/>
      <c r="D28" s="391"/>
      <c r="E28" s="181" t="s">
        <v>234</v>
      </c>
      <c r="F28" s="145" t="s">
        <v>476</v>
      </c>
      <c r="G28" s="175" t="s">
        <v>477</v>
      </c>
      <c r="H28" s="175"/>
      <c r="I28" s="175" t="s">
        <v>352</v>
      </c>
      <c r="J28" s="187" t="s">
        <v>478</v>
      </c>
      <c r="K28" s="187" t="s">
        <v>354</v>
      </c>
      <c r="L28" s="175"/>
      <c r="M28" s="176" t="s">
        <v>479</v>
      </c>
      <c r="N28" s="175" t="s">
        <v>356</v>
      </c>
      <c r="O28" s="175" t="s">
        <v>383</v>
      </c>
      <c r="P28" s="175" t="s">
        <v>386</v>
      </c>
      <c r="Q28" s="175" t="s">
        <v>468</v>
      </c>
      <c r="R28" s="175"/>
      <c r="S28" s="175"/>
      <c r="T28" s="175" t="s">
        <v>480</v>
      </c>
      <c r="U28" s="175" t="s">
        <v>361</v>
      </c>
      <c r="V28" s="175" t="s">
        <v>481</v>
      </c>
      <c r="W28" s="175" t="s">
        <v>482</v>
      </c>
      <c r="X28" s="175"/>
      <c r="Y28" s="175"/>
      <c r="Z28" s="175"/>
      <c r="AA28" s="179" t="s">
        <v>483</v>
      </c>
    </row>
    <row r="29" spans="2:27" ht="94.5">
      <c r="B29" s="374">
        <f>B27+1</f>
        <v>6</v>
      </c>
      <c r="C29" s="382" t="s">
        <v>246</v>
      </c>
      <c r="D29" s="390" t="s">
        <v>245</v>
      </c>
      <c r="E29" s="145" t="s">
        <v>231</v>
      </c>
      <c r="F29" s="145" t="s">
        <v>375</v>
      </c>
      <c r="G29" s="175" t="s">
        <v>484</v>
      </c>
      <c r="H29" s="175" t="s">
        <v>485</v>
      </c>
      <c r="I29" s="175" t="s">
        <v>352</v>
      </c>
      <c r="J29" s="177" t="s">
        <v>486</v>
      </c>
      <c r="K29" s="177" t="s">
        <v>487</v>
      </c>
      <c r="L29" s="177" t="s">
        <v>488</v>
      </c>
      <c r="M29" s="177" t="s">
        <v>489</v>
      </c>
      <c r="N29" s="175" t="s">
        <v>356</v>
      </c>
      <c r="O29" s="175" t="s">
        <v>383</v>
      </c>
      <c r="P29" s="175" t="s">
        <v>386</v>
      </c>
      <c r="Q29" s="175" t="s">
        <v>490</v>
      </c>
      <c r="R29" s="175" t="s">
        <v>491</v>
      </c>
      <c r="S29" s="175" t="s">
        <v>492</v>
      </c>
      <c r="T29" s="175" t="s">
        <v>360</v>
      </c>
      <c r="U29" s="175" t="s">
        <v>361</v>
      </c>
      <c r="V29" s="175" t="s">
        <v>493</v>
      </c>
      <c r="W29" s="175" t="s">
        <v>494</v>
      </c>
      <c r="X29" s="175" t="s">
        <v>383</v>
      </c>
      <c r="Y29" s="175" t="s">
        <v>495</v>
      </c>
      <c r="Z29" s="175" t="s">
        <v>496</v>
      </c>
      <c r="AA29" s="179" t="s">
        <v>497</v>
      </c>
    </row>
    <row r="30" spans="2:27" ht="110.25">
      <c r="B30" s="381"/>
      <c r="C30" s="383"/>
      <c r="D30" s="391"/>
      <c r="E30" s="181" t="s">
        <v>234</v>
      </c>
      <c r="F30" s="145" t="s">
        <v>498</v>
      </c>
      <c r="G30" s="175" t="s">
        <v>499</v>
      </c>
      <c r="H30" s="175" t="s">
        <v>500</v>
      </c>
      <c r="I30" s="175" t="s">
        <v>352</v>
      </c>
      <c r="J30" s="177" t="s">
        <v>486</v>
      </c>
      <c r="K30" s="177" t="s">
        <v>487</v>
      </c>
      <c r="L30" s="177" t="s">
        <v>501</v>
      </c>
      <c r="M30" s="177" t="s">
        <v>502</v>
      </c>
      <c r="N30" s="175" t="s">
        <v>356</v>
      </c>
      <c r="O30" s="175" t="s">
        <v>383</v>
      </c>
      <c r="P30" s="175" t="s">
        <v>357</v>
      </c>
      <c r="Q30" s="175" t="s">
        <v>490</v>
      </c>
      <c r="R30" s="175" t="s">
        <v>503</v>
      </c>
      <c r="S30" s="175" t="s">
        <v>383</v>
      </c>
      <c r="T30" s="175" t="s">
        <v>360</v>
      </c>
      <c r="U30" s="175" t="s">
        <v>361</v>
      </c>
      <c r="V30" s="175" t="s">
        <v>504</v>
      </c>
      <c r="W30" s="175" t="s">
        <v>505</v>
      </c>
      <c r="X30" s="175" t="s">
        <v>383</v>
      </c>
      <c r="Y30" s="175" t="s">
        <v>495</v>
      </c>
      <c r="Z30" s="175" t="s">
        <v>506</v>
      </c>
      <c r="AA30" s="179" t="s">
        <v>507</v>
      </c>
    </row>
    <row r="31" spans="2:27" ht="173.25">
      <c r="B31" s="145">
        <f>B29+1</f>
        <v>7</v>
      </c>
      <c r="C31" s="146" t="s">
        <v>244</v>
      </c>
      <c r="D31" s="148" t="s">
        <v>243</v>
      </c>
      <c r="E31" s="181" t="s">
        <v>234</v>
      </c>
      <c r="F31" s="145" t="s">
        <v>508</v>
      </c>
      <c r="G31" s="175" t="s">
        <v>509</v>
      </c>
      <c r="H31" s="175" t="s">
        <v>510</v>
      </c>
      <c r="I31" s="175" t="s">
        <v>352</v>
      </c>
      <c r="J31" s="177" t="s">
        <v>511</v>
      </c>
      <c r="K31" s="175" t="s">
        <v>487</v>
      </c>
      <c r="L31" s="175" t="s">
        <v>512</v>
      </c>
      <c r="M31" s="177" t="s">
        <v>513</v>
      </c>
      <c r="N31" s="175" t="s">
        <v>356</v>
      </c>
      <c r="O31" s="175" t="s">
        <v>248</v>
      </c>
      <c r="P31" s="175" t="s">
        <v>514</v>
      </c>
      <c r="Q31" s="175" t="s">
        <v>515</v>
      </c>
      <c r="R31" s="175" t="s">
        <v>516</v>
      </c>
      <c r="S31" s="175" t="s">
        <v>383</v>
      </c>
      <c r="T31" s="175" t="s">
        <v>517</v>
      </c>
      <c r="U31" s="175" t="s">
        <v>518</v>
      </c>
      <c r="V31" s="175" t="s">
        <v>519</v>
      </c>
      <c r="W31" s="175" t="s">
        <v>520</v>
      </c>
      <c r="X31" s="175" t="s">
        <v>383</v>
      </c>
      <c r="Y31" s="175" t="s">
        <v>521</v>
      </c>
      <c r="Z31" s="175"/>
      <c r="AA31" s="179" t="s">
        <v>522</v>
      </c>
    </row>
    <row r="32" spans="2:27" ht="110.25">
      <c r="B32" s="188">
        <f>B31+1</f>
        <v>8</v>
      </c>
      <c r="C32" s="188" t="s">
        <v>242</v>
      </c>
      <c r="D32" s="189" t="s">
        <v>241</v>
      </c>
      <c r="E32" s="190" t="s">
        <v>523</v>
      </c>
      <c r="F32" s="191" t="s">
        <v>523</v>
      </c>
      <c r="G32" s="191" t="s">
        <v>523</v>
      </c>
      <c r="H32" s="191" t="s">
        <v>523</v>
      </c>
      <c r="I32" s="191" t="s">
        <v>523</v>
      </c>
      <c r="J32" s="191" t="s">
        <v>523</v>
      </c>
      <c r="K32" s="191" t="s">
        <v>523</v>
      </c>
      <c r="L32" s="191" t="s">
        <v>523</v>
      </c>
      <c r="M32" s="191" t="s">
        <v>523</v>
      </c>
      <c r="N32" s="191" t="s">
        <v>523</v>
      </c>
      <c r="O32" s="191" t="s">
        <v>523</v>
      </c>
      <c r="P32" s="191" t="s">
        <v>523</v>
      </c>
      <c r="Q32" s="191" t="s">
        <v>523</v>
      </c>
      <c r="R32" s="191" t="s">
        <v>523</v>
      </c>
      <c r="S32" s="191" t="s">
        <v>523</v>
      </c>
      <c r="T32" s="191" t="s">
        <v>523</v>
      </c>
      <c r="U32" s="191" t="s">
        <v>523</v>
      </c>
      <c r="V32" s="191" t="s">
        <v>523</v>
      </c>
      <c r="W32" s="191" t="s">
        <v>523</v>
      </c>
      <c r="X32" s="191" t="s">
        <v>523</v>
      </c>
      <c r="Y32" s="191" t="s">
        <v>523</v>
      </c>
      <c r="Z32" s="191" t="s">
        <v>523</v>
      </c>
      <c r="AA32" s="191" t="s">
        <v>523</v>
      </c>
    </row>
    <row r="33" spans="2:27" ht="78.75" customHeight="1">
      <c r="B33" s="374">
        <v>9</v>
      </c>
      <c r="C33" s="382" t="s">
        <v>240</v>
      </c>
      <c r="D33" s="390" t="s">
        <v>239</v>
      </c>
      <c r="E33" s="145" t="s">
        <v>231</v>
      </c>
      <c r="F33" s="145" t="s">
        <v>524</v>
      </c>
      <c r="G33" s="175" t="s">
        <v>525</v>
      </c>
      <c r="H33" s="175" t="s">
        <v>526</v>
      </c>
      <c r="I33" s="175" t="s">
        <v>383</v>
      </c>
      <c r="J33" s="175" t="s">
        <v>527</v>
      </c>
      <c r="K33" s="175"/>
      <c r="L33" s="175"/>
      <c r="M33" s="175"/>
      <c r="N33" s="175"/>
      <c r="O33" s="175"/>
      <c r="P33" s="175"/>
      <c r="Q33" s="175"/>
      <c r="R33" s="175" t="s">
        <v>528</v>
      </c>
      <c r="S33" s="175"/>
      <c r="T33" s="175"/>
      <c r="U33" s="175"/>
      <c r="V33" s="175"/>
      <c r="W33" s="175"/>
      <c r="X33" s="175"/>
      <c r="Y33" s="175"/>
      <c r="Z33" s="179" t="s">
        <v>529</v>
      </c>
      <c r="AA33" s="180"/>
    </row>
    <row r="34" spans="2:27" ht="78.75" customHeight="1">
      <c r="B34" s="375"/>
      <c r="C34" s="392"/>
      <c r="D34" s="393"/>
      <c r="E34" s="145" t="s">
        <v>231</v>
      </c>
      <c r="F34" s="145" t="s">
        <v>410</v>
      </c>
      <c r="G34" s="175" t="s">
        <v>530</v>
      </c>
      <c r="H34" s="175" t="s">
        <v>531</v>
      </c>
      <c r="I34" s="175" t="s">
        <v>383</v>
      </c>
      <c r="J34" s="177" t="s">
        <v>532</v>
      </c>
      <c r="K34" s="175"/>
      <c r="L34" s="175"/>
      <c r="M34" s="175"/>
      <c r="N34" s="175"/>
      <c r="O34" s="175"/>
      <c r="P34" s="175"/>
      <c r="Q34" s="175"/>
      <c r="R34" s="175"/>
      <c r="S34" s="175"/>
      <c r="T34" s="175"/>
      <c r="U34" s="175"/>
      <c r="V34" s="175"/>
      <c r="W34" s="175"/>
      <c r="X34" s="175"/>
      <c r="Y34" s="175"/>
      <c r="Z34" s="179"/>
      <c r="AA34" s="180"/>
    </row>
    <row r="35" spans="2:27" ht="78.75" customHeight="1">
      <c r="B35" s="375"/>
      <c r="C35" s="392"/>
      <c r="D35" s="393"/>
      <c r="E35" s="145" t="s">
        <v>231</v>
      </c>
      <c r="F35" s="145" t="s">
        <v>417</v>
      </c>
      <c r="G35" s="175" t="s">
        <v>533</v>
      </c>
      <c r="H35" s="175"/>
      <c r="I35" s="175" t="s">
        <v>383</v>
      </c>
      <c r="J35" s="175"/>
      <c r="K35" s="175"/>
      <c r="L35" s="175"/>
      <c r="M35" s="175"/>
      <c r="N35" s="175"/>
      <c r="O35" s="175"/>
      <c r="P35" s="175"/>
      <c r="Q35" s="175"/>
      <c r="R35" s="175"/>
      <c r="S35" s="175"/>
      <c r="T35" s="175"/>
      <c r="U35" s="175"/>
      <c r="V35" s="175"/>
      <c r="W35" s="175"/>
      <c r="X35" s="175"/>
      <c r="Y35" s="175"/>
      <c r="Z35" s="175"/>
      <c r="AA35" s="179" t="s">
        <v>534</v>
      </c>
    </row>
    <row r="36" spans="2:27" ht="78.75" customHeight="1">
      <c r="B36" s="375"/>
      <c r="C36" s="392"/>
      <c r="D36" s="393"/>
      <c r="E36" s="145" t="s">
        <v>231</v>
      </c>
      <c r="F36" s="145" t="s">
        <v>425</v>
      </c>
      <c r="G36" s="175" t="s">
        <v>535</v>
      </c>
      <c r="H36" s="175" t="s">
        <v>536</v>
      </c>
      <c r="I36" s="175" t="s">
        <v>383</v>
      </c>
      <c r="J36" s="175"/>
      <c r="K36" s="175"/>
      <c r="L36" s="175"/>
      <c r="M36" s="175"/>
      <c r="N36" s="175"/>
      <c r="O36" s="175"/>
      <c r="P36" s="175"/>
      <c r="Q36" s="175"/>
      <c r="R36" s="175"/>
      <c r="S36" s="175"/>
      <c r="T36" s="175"/>
      <c r="U36" s="175"/>
      <c r="V36" s="175"/>
      <c r="W36" s="175"/>
      <c r="X36" s="175"/>
      <c r="Y36" s="175"/>
      <c r="Z36" s="175"/>
      <c r="AA36" s="179" t="s">
        <v>537</v>
      </c>
    </row>
    <row r="37" spans="2:27" ht="78.75" customHeight="1">
      <c r="B37" s="375"/>
      <c r="C37" s="392"/>
      <c r="D37" s="393"/>
      <c r="E37" s="145" t="s">
        <v>231</v>
      </c>
      <c r="F37" s="145" t="s">
        <v>425</v>
      </c>
      <c r="G37" s="175" t="s">
        <v>525</v>
      </c>
      <c r="H37" s="175" t="s">
        <v>526</v>
      </c>
      <c r="I37" s="175" t="s">
        <v>383</v>
      </c>
      <c r="J37" s="175" t="s">
        <v>538</v>
      </c>
      <c r="K37" s="175"/>
      <c r="L37" s="175"/>
      <c r="M37" s="175"/>
      <c r="N37" s="175"/>
      <c r="O37" s="175"/>
      <c r="P37" s="175"/>
      <c r="Q37" s="175"/>
      <c r="R37" s="175" t="s">
        <v>539</v>
      </c>
      <c r="S37" s="175"/>
      <c r="T37" s="175"/>
      <c r="U37" s="175"/>
      <c r="V37" s="175"/>
      <c r="W37" s="175"/>
      <c r="X37" s="175"/>
      <c r="Y37" s="175"/>
      <c r="Z37" s="179" t="s">
        <v>529</v>
      </c>
      <c r="AA37" s="180"/>
    </row>
    <row r="38" spans="2:27" ht="78.75" customHeight="1">
      <c r="B38" s="375"/>
      <c r="C38" s="392"/>
      <c r="D38" s="393"/>
      <c r="E38" s="145" t="s">
        <v>231</v>
      </c>
      <c r="F38" s="145" t="s">
        <v>540</v>
      </c>
      <c r="G38" s="175" t="s">
        <v>541</v>
      </c>
      <c r="H38" s="175" t="s">
        <v>542</v>
      </c>
      <c r="I38" s="175" t="s">
        <v>383</v>
      </c>
      <c r="J38" s="175"/>
      <c r="K38" s="175"/>
      <c r="L38" s="175"/>
      <c r="M38" s="175"/>
      <c r="N38" s="175"/>
      <c r="O38" s="175"/>
      <c r="P38" s="175"/>
      <c r="Q38" s="175"/>
      <c r="R38" s="175"/>
      <c r="S38" s="175"/>
      <c r="T38" s="175"/>
      <c r="U38" s="175"/>
      <c r="V38" s="175"/>
      <c r="W38" s="175"/>
      <c r="X38" s="175"/>
      <c r="Y38" s="175"/>
      <c r="Z38" s="192" t="s">
        <v>543</v>
      </c>
      <c r="AA38" s="179" t="s">
        <v>544</v>
      </c>
    </row>
    <row r="39" spans="2:27" ht="78.75" customHeight="1">
      <c r="B39" s="375"/>
      <c r="C39" s="392"/>
      <c r="D39" s="393"/>
      <c r="E39" s="145" t="s">
        <v>231</v>
      </c>
      <c r="F39" s="145" t="s">
        <v>540</v>
      </c>
      <c r="G39" s="175" t="s">
        <v>545</v>
      </c>
      <c r="H39" s="175" t="s">
        <v>546</v>
      </c>
      <c r="I39" s="175" t="s">
        <v>383</v>
      </c>
      <c r="J39" s="175" t="s">
        <v>538</v>
      </c>
      <c r="K39" s="175"/>
      <c r="L39" s="175"/>
      <c r="M39" s="175"/>
      <c r="N39" s="175"/>
      <c r="O39" s="175"/>
      <c r="P39" s="175"/>
      <c r="Q39" s="175"/>
      <c r="R39" s="175" t="s">
        <v>547</v>
      </c>
      <c r="S39" s="175"/>
      <c r="T39" s="175"/>
      <c r="U39" s="175"/>
      <c r="V39" s="175"/>
      <c r="W39" s="175"/>
      <c r="X39" s="175"/>
      <c r="Y39" s="175"/>
      <c r="Z39" s="179" t="s">
        <v>529</v>
      </c>
      <c r="AA39" s="180"/>
    </row>
    <row r="40" spans="2:27" ht="78.75" customHeight="1">
      <c r="B40" s="375"/>
      <c r="C40" s="392"/>
      <c r="D40" s="393"/>
      <c r="E40" s="181" t="s">
        <v>234</v>
      </c>
      <c r="F40" s="145" t="s">
        <v>403</v>
      </c>
      <c r="G40" s="175" t="s">
        <v>548</v>
      </c>
      <c r="H40" s="175" t="s">
        <v>549</v>
      </c>
      <c r="I40" s="175" t="s">
        <v>383</v>
      </c>
      <c r="J40" s="177" t="s">
        <v>550</v>
      </c>
      <c r="K40" s="177" t="s">
        <v>551</v>
      </c>
      <c r="L40" s="177" t="s">
        <v>552</v>
      </c>
      <c r="M40" s="177" t="s">
        <v>248</v>
      </c>
      <c r="N40" s="175" t="s">
        <v>356</v>
      </c>
      <c r="O40" s="175" t="s">
        <v>248</v>
      </c>
      <c r="P40" s="175" t="s">
        <v>553</v>
      </c>
      <c r="Q40" s="175" t="s">
        <v>554</v>
      </c>
      <c r="R40" s="175" t="s">
        <v>555</v>
      </c>
      <c r="S40" s="175" t="s">
        <v>383</v>
      </c>
      <c r="T40" s="175" t="s">
        <v>480</v>
      </c>
      <c r="U40" s="175" t="s">
        <v>556</v>
      </c>
      <c r="V40" s="175" t="s">
        <v>557</v>
      </c>
      <c r="W40" s="175" t="s">
        <v>558</v>
      </c>
      <c r="X40" s="175" t="s">
        <v>248</v>
      </c>
      <c r="Y40" s="175" t="s">
        <v>364</v>
      </c>
      <c r="Z40" s="175" t="s">
        <v>559</v>
      </c>
      <c r="AA40" s="179" t="s">
        <v>560</v>
      </c>
    </row>
    <row r="41" spans="2:27" ht="78.75" customHeight="1">
      <c r="B41" s="375"/>
      <c r="C41" s="392"/>
      <c r="D41" s="393"/>
      <c r="E41" s="181" t="s">
        <v>234</v>
      </c>
      <c r="F41" s="145" t="s">
        <v>417</v>
      </c>
      <c r="G41" s="175" t="s">
        <v>561</v>
      </c>
      <c r="H41" s="175" t="s">
        <v>562</v>
      </c>
      <c r="I41" s="175" t="s">
        <v>383</v>
      </c>
      <c r="J41" s="175" t="s">
        <v>563</v>
      </c>
      <c r="K41" s="175" t="s">
        <v>354</v>
      </c>
      <c r="L41" s="175" t="s">
        <v>564</v>
      </c>
      <c r="M41" s="175" t="s">
        <v>248</v>
      </c>
      <c r="N41" s="175" t="s">
        <v>356</v>
      </c>
      <c r="O41" s="175" t="s">
        <v>383</v>
      </c>
      <c r="P41" s="175" t="s">
        <v>386</v>
      </c>
      <c r="Q41" s="175" t="s">
        <v>565</v>
      </c>
      <c r="R41" s="175" t="s">
        <v>566</v>
      </c>
      <c r="S41" s="175" t="s">
        <v>248</v>
      </c>
      <c r="T41" s="175" t="s">
        <v>554</v>
      </c>
      <c r="U41" s="175" t="s">
        <v>567</v>
      </c>
      <c r="V41" s="175" t="s">
        <v>446</v>
      </c>
      <c r="W41" s="175" t="s">
        <v>248</v>
      </c>
      <c r="X41" s="175" t="s">
        <v>248</v>
      </c>
      <c r="Y41" s="175"/>
      <c r="Z41" s="175" t="s">
        <v>568</v>
      </c>
      <c r="AA41" s="179" t="s">
        <v>569</v>
      </c>
    </row>
    <row r="42" spans="2:27" ht="78.75" customHeight="1">
      <c r="B42" s="375"/>
      <c r="C42" s="392"/>
      <c r="D42" s="393"/>
      <c r="E42" s="181" t="s">
        <v>234</v>
      </c>
      <c r="F42" s="145" t="s">
        <v>570</v>
      </c>
      <c r="G42" s="175" t="s">
        <v>571</v>
      </c>
      <c r="H42" s="175" t="s">
        <v>572</v>
      </c>
      <c r="I42" s="175" t="s">
        <v>383</v>
      </c>
      <c r="J42" s="177" t="s">
        <v>573</v>
      </c>
      <c r="K42" s="177" t="s">
        <v>574</v>
      </c>
      <c r="L42" s="175" t="s">
        <v>575</v>
      </c>
      <c r="M42" s="177" t="s">
        <v>576</v>
      </c>
      <c r="N42" s="175" t="s">
        <v>356</v>
      </c>
      <c r="O42" s="175" t="s">
        <v>248</v>
      </c>
      <c r="P42" s="175" t="s">
        <v>553</v>
      </c>
      <c r="Q42" s="175" t="s">
        <v>554</v>
      </c>
      <c r="R42" s="175" t="s">
        <v>577</v>
      </c>
      <c r="S42" s="175" t="s">
        <v>383</v>
      </c>
      <c r="T42" s="175" t="s">
        <v>480</v>
      </c>
      <c r="U42" s="175" t="s">
        <v>361</v>
      </c>
      <c r="V42" s="175">
        <v>2021</v>
      </c>
      <c r="W42" s="175" t="s">
        <v>558</v>
      </c>
      <c r="X42" s="175" t="s">
        <v>248</v>
      </c>
      <c r="Y42" s="175" t="s">
        <v>364</v>
      </c>
      <c r="Z42" s="175" t="s">
        <v>578</v>
      </c>
      <c r="AA42" s="179" t="s">
        <v>579</v>
      </c>
    </row>
    <row r="43" spans="2:27" ht="94.5">
      <c r="B43" s="145">
        <v>10</v>
      </c>
      <c r="C43" s="146" t="s">
        <v>236</v>
      </c>
      <c r="D43" s="147" t="s">
        <v>235</v>
      </c>
      <c r="E43" s="181" t="s">
        <v>234</v>
      </c>
      <c r="F43" s="145" t="s">
        <v>498</v>
      </c>
      <c r="G43" s="175" t="s">
        <v>580</v>
      </c>
      <c r="H43" s="175" t="s">
        <v>581</v>
      </c>
      <c r="I43" s="175" t="s">
        <v>352</v>
      </c>
      <c r="J43" s="177" t="s">
        <v>582</v>
      </c>
      <c r="K43" s="177" t="s">
        <v>487</v>
      </c>
      <c r="L43" s="177" t="s">
        <v>583</v>
      </c>
      <c r="M43" s="175"/>
      <c r="N43" s="175" t="s">
        <v>248</v>
      </c>
      <c r="O43" s="175" t="s">
        <v>248</v>
      </c>
      <c r="P43" s="175" t="s">
        <v>553</v>
      </c>
      <c r="Q43" s="175" t="s">
        <v>584</v>
      </c>
      <c r="R43" s="175" t="s">
        <v>585</v>
      </c>
      <c r="S43" s="175" t="s">
        <v>248</v>
      </c>
      <c r="T43" s="175" t="s">
        <v>586</v>
      </c>
      <c r="U43" s="175" t="s">
        <v>518</v>
      </c>
      <c r="V43" s="175" t="s">
        <v>248</v>
      </c>
      <c r="W43" s="175" t="s">
        <v>248</v>
      </c>
      <c r="X43" s="175" t="s">
        <v>248</v>
      </c>
      <c r="Y43" s="175" t="s">
        <v>587</v>
      </c>
      <c r="Z43" s="175"/>
      <c r="AA43" s="179" t="s">
        <v>588</v>
      </c>
    </row>
    <row r="44" spans="2:27" ht="94.5">
      <c r="B44" s="145">
        <v>11</v>
      </c>
      <c r="C44" s="149" t="s">
        <v>596</v>
      </c>
      <c r="D44" s="165" t="s">
        <v>292</v>
      </c>
      <c r="E44" s="181" t="s">
        <v>234</v>
      </c>
      <c r="F44" s="145" t="s">
        <v>589</v>
      </c>
      <c r="G44" s="195" t="s">
        <v>590</v>
      </c>
      <c r="H44" s="195" t="s">
        <v>591</v>
      </c>
      <c r="I44" s="195"/>
      <c r="J44" s="195"/>
      <c r="K44" s="195"/>
      <c r="L44" s="195"/>
      <c r="M44" s="195"/>
      <c r="N44" s="195"/>
      <c r="O44" s="195"/>
      <c r="P44" s="195"/>
      <c r="Q44" s="195"/>
      <c r="R44" s="195"/>
      <c r="S44" s="195"/>
      <c r="T44" s="195"/>
      <c r="U44" s="195"/>
      <c r="V44" s="195"/>
      <c r="W44" s="195"/>
      <c r="X44" s="195"/>
      <c r="Y44" s="195"/>
      <c r="Z44" s="195"/>
      <c r="AA44" s="196" t="s">
        <v>592</v>
      </c>
    </row>
    <row r="45" spans="1:27" ht="63">
      <c r="A45" s="143" t="s">
        <v>595</v>
      </c>
      <c r="B45" s="161"/>
      <c r="C45" s="162" t="s">
        <v>238</v>
      </c>
      <c r="D45" s="163" t="s">
        <v>237</v>
      </c>
      <c r="E45" s="161" t="s">
        <v>234</v>
      </c>
      <c r="F45" s="161"/>
      <c r="G45" s="193"/>
      <c r="H45" s="193"/>
      <c r="I45" s="193"/>
      <c r="J45" s="193"/>
      <c r="K45" s="193"/>
      <c r="L45" s="193"/>
      <c r="M45" s="193"/>
      <c r="N45" s="193"/>
      <c r="O45" s="193"/>
      <c r="P45" s="193"/>
      <c r="Q45" s="193"/>
      <c r="R45" s="193"/>
      <c r="S45" s="193"/>
      <c r="T45" s="193"/>
      <c r="U45" s="193" t="s">
        <v>518</v>
      </c>
      <c r="V45" s="193"/>
      <c r="W45" s="193"/>
      <c r="X45" s="193"/>
      <c r="Y45" s="193"/>
      <c r="Z45" s="193"/>
      <c r="AA45" s="194"/>
    </row>
    <row r="46" spans="1:27" ht="47.25">
      <c r="A46" s="143" t="s">
        <v>595</v>
      </c>
      <c r="B46" s="161"/>
      <c r="C46" s="162" t="s">
        <v>233</v>
      </c>
      <c r="D46" s="164" t="s">
        <v>232</v>
      </c>
      <c r="E46" s="161" t="s">
        <v>231</v>
      </c>
      <c r="F46" s="161"/>
      <c r="G46" s="193"/>
      <c r="H46" s="193"/>
      <c r="I46" s="193"/>
      <c r="J46" s="193"/>
      <c r="K46" s="193"/>
      <c r="L46" s="193"/>
      <c r="M46" s="193"/>
      <c r="N46" s="193"/>
      <c r="O46" s="193"/>
      <c r="P46" s="193"/>
      <c r="Q46" s="193"/>
      <c r="R46" s="193"/>
      <c r="S46" s="193"/>
      <c r="T46" s="193"/>
      <c r="U46" s="193"/>
      <c r="V46" s="193"/>
      <c r="W46" s="193"/>
      <c r="X46" s="193"/>
      <c r="Y46" s="193"/>
      <c r="Z46" s="193"/>
      <c r="AA46" s="194"/>
    </row>
    <row r="47" spans="1:27" ht="63">
      <c r="A47" s="143" t="s">
        <v>595</v>
      </c>
      <c r="B47" s="161"/>
      <c r="C47" s="164" t="s">
        <v>290</v>
      </c>
      <c r="D47" s="164" t="s">
        <v>293</v>
      </c>
      <c r="E47" s="161" t="s">
        <v>231</v>
      </c>
      <c r="F47" s="161"/>
      <c r="G47" s="193"/>
      <c r="H47" s="193"/>
      <c r="I47" s="193"/>
      <c r="J47" s="193"/>
      <c r="K47" s="193"/>
      <c r="L47" s="193"/>
      <c r="M47" s="193"/>
      <c r="N47" s="193"/>
      <c r="O47" s="193"/>
      <c r="P47" s="193"/>
      <c r="Q47" s="193"/>
      <c r="R47" s="193"/>
      <c r="S47" s="193"/>
      <c r="T47" s="193"/>
      <c r="U47" s="193"/>
      <c r="V47" s="193"/>
      <c r="W47" s="193"/>
      <c r="X47" s="193"/>
      <c r="Y47" s="193"/>
      <c r="Z47" s="193"/>
      <c r="AA47" s="194"/>
    </row>
    <row r="48" spans="20:21" ht="409.5">
      <c r="T48" s="144"/>
      <c r="U48" s="143"/>
    </row>
    <row r="49" spans="20:21" ht="409.5">
      <c r="T49" s="144"/>
      <c r="U49" s="143"/>
    </row>
    <row r="50" spans="20:21" ht="409.5">
      <c r="T50" s="144"/>
      <c r="U50" s="143"/>
    </row>
    <row r="51" spans="20:21" ht="409.5">
      <c r="T51" s="144"/>
      <c r="U51" s="143"/>
    </row>
    <row r="52" spans="20:21" ht="409.5">
      <c r="T52" s="144"/>
      <c r="U52" s="143"/>
    </row>
    <row r="53" spans="20:21" ht="409.5">
      <c r="T53" s="144"/>
      <c r="U53" s="143"/>
    </row>
    <row r="54" spans="20:21" ht="409.5">
      <c r="T54" s="144"/>
      <c r="U54" s="143"/>
    </row>
    <row r="55" spans="20:21" ht="409.5">
      <c r="T55" s="144"/>
      <c r="U55" s="143"/>
    </row>
    <row r="56" spans="20:21" ht="409.5">
      <c r="T56" s="144"/>
      <c r="U56" s="143"/>
    </row>
    <row r="57" spans="20:21" ht="409.5">
      <c r="T57" s="144"/>
      <c r="U57" s="143"/>
    </row>
    <row r="58" spans="20:21" ht="409.5">
      <c r="T58" s="144"/>
      <c r="U58" s="143"/>
    </row>
    <row r="59" spans="20:21" ht="409.5">
      <c r="T59" s="144"/>
      <c r="U59" s="143"/>
    </row>
    <row r="60" spans="20:21" ht="409.5">
      <c r="T60" s="144"/>
      <c r="U60" s="143"/>
    </row>
    <row r="61" spans="20:21" ht="409.5">
      <c r="T61" s="144"/>
      <c r="U61" s="143"/>
    </row>
    <row r="62" spans="20:21" ht="409.5">
      <c r="T62" s="144"/>
      <c r="U62" s="143"/>
    </row>
    <row r="63" spans="20:21" ht="409.5">
      <c r="T63" s="144"/>
      <c r="U63" s="143"/>
    </row>
    <row r="64" spans="20:21" ht="409.5">
      <c r="T64" s="144"/>
      <c r="U64" s="143"/>
    </row>
    <row r="65" spans="20:21" ht="409.5">
      <c r="T65" s="144"/>
      <c r="U65" s="143"/>
    </row>
    <row r="66" spans="20:21" ht="409.5">
      <c r="T66" s="144"/>
      <c r="U66" s="143"/>
    </row>
    <row r="67" spans="20:21" ht="409.5">
      <c r="T67" s="144"/>
      <c r="U67" s="143"/>
    </row>
    <row r="68" spans="20:21" ht="409.5">
      <c r="T68" s="144"/>
      <c r="U68" s="143"/>
    </row>
    <row r="69" spans="20:21" ht="409.5">
      <c r="T69" s="144"/>
      <c r="U69" s="143"/>
    </row>
    <row r="70" spans="20:21" ht="409.5">
      <c r="T70" s="144"/>
      <c r="U70" s="143"/>
    </row>
    <row r="71" spans="20:21" ht="409.5">
      <c r="T71" s="144"/>
      <c r="U71" s="143"/>
    </row>
    <row r="72" spans="20:21" ht="409.5">
      <c r="T72" s="144"/>
      <c r="U72" s="143"/>
    </row>
    <row r="73" spans="20:21" ht="409.5">
      <c r="T73" s="144"/>
      <c r="U73" s="143"/>
    </row>
    <row r="74" spans="20:21" ht="409.5">
      <c r="T74" s="144"/>
      <c r="U74" s="143"/>
    </row>
    <row r="75" spans="20:21" ht="409.5">
      <c r="T75" s="144"/>
      <c r="U75" s="143"/>
    </row>
    <row r="76" spans="20:21" ht="409.5">
      <c r="T76" s="144"/>
      <c r="U76" s="143"/>
    </row>
    <row r="77" spans="20:21" ht="409.5">
      <c r="T77" s="144"/>
      <c r="U77" s="143"/>
    </row>
    <row r="78" spans="20:21" ht="409.5">
      <c r="T78" s="144"/>
      <c r="U78" s="143"/>
    </row>
    <row r="79" spans="20:21" ht="409.5">
      <c r="T79" s="144"/>
      <c r="U79" s="143"/>
    </row>
    <row r="80" spans="20:21" ht="409.5">
      <c r="T80" s="144"/>
      <c r="U80" s="143"/>
    </row>
    <row r="81" spans="20:21" ht="409.5">
      <c r="T81" s="144"/>
      <c r="U81" s="143"/>
    </row>
    <row r="82" spans="20:21" ht="409.5">
      <c r="T82" s="144"/>
      <c r="U82" s="143"/>
    </row>
    <row r="83" spans="20:21" ht="409.5">
      <c r="T83" s="144"/>
      <c r="U83" s="143"/>
    </row>
    <row r="84" spans="20:21" ht="409.5">
      <c r="T84" s="144"/>
      <c r="U84" s="143"/>
    </row>
    <row r="85" spans="20:21" ht="409.5">
      <c r="T85" s="144"/>
      <c r="U85" s="143"/>
    </row>
    <row r="86" spans="20:21" ht="409.5">
      <c r="T86" s="144"/>
      <c r="U86" s="143"/>
    </row>
    <row r="87" spans="20:21" ht="409.5">
      <c r="T87" s="144"/>
      <c r="U87" s="143"/>
    </row>
    <row r="88" ht="409.5">
      <c r="U88" s="143"/>
    </row>
  </sheetData>
  <sheetProtection/>
  <mergeCells count="63">
    <mergeCell ref="B29:B30"/>
    <mergeCell ref="C29:C30"/>
    <mergeCell ref="D29:D30"/>
    <mergeCell ref="B33:B42"/>
    <mergeCell ref="C33:C42"/>
    <mergeCell ref="D33:D42"/>
    <mergeCell ref="W24:W25"/>
    <mergeCell ref="X24:X25"/>
    <mergeCell ref="Y24:Y25"/>
    <mergeCell ref="Z24:Z25"/>
    <mergeCell ref="B27:B28"/>
    <mergeCell ref="C27:C28"/>
    <mergeCell ref="D27:D28"/>
    <mergeCell ref="P24:P25"/>
    <mergeCell ref="Q24:Q25"/>
    <mergeCell ref="R24:R25"/>
    <mergeCell ref="V24:V25"/>
    <mergeCell ref="I24:I25"/>
    <mergeCell ref="K24:K25"/>
    <mergeCell ref="L24:L25"/>
    <mergeCell ref="M24:M25"/>
    <mergeCell ref="N24:N25"/>
    <mergeCell ref="O24:O25"/>
    <mergeCell ref="U10:U11"/>
    <mergeCell ref="V10:V11"/>
    <mergeCell ref="B24:B25"/>
    <mergeCell ref="C24:C25"/>
    <mergeCell ref="D24:D25"/>
    <mergeCell ref="E24:E25"/>
    <mergeCell ref="G24:G25"/>
    <mergeCell ref="H24:H25"/>
    <mergeCell ref="T24:T25"/>
    <mergeCell ref="U24:U25"/>
    <mergeCell ref="O10:O11"/>
    <mergeCell ref="P10:P11"/>
    <mergeCell ref="Y10:Y11"/>
    <mergeCell ref="AA10:AA11"/>
    <mergeCell ref="B12:B22"/>
    <mergeCell ref="C12:C22"/>
    <mergeCell ref="D12:D22"/>
    <mergeCell ref="E12:E22"/>
    <mergeCell ref="S10:S11"/>
    <mergeCell ref="T10:T11"/>
    <mergeCell ref="C9:C11"/>
    <mergeCell ref="D9:D11"/>
    <mergeCell ref="W10:W11"/>
    <mergeCell ref="X10:X11"/>
    <mergeCell ref="G9:AA9"/>
    <mergeCell ref="G10:G11"/>
    <mergeCell ref="H10:H11"/>
    <mergeCell ref="I10:I11"/>
    <mergeCell ref="J10:M10"/>
    <mergeCell ref="N10:N11"/>
    <mergeCell ref="E9:E11"/>
    <mergeCell ref="F9:F11"/>
    <mergeCell ref="Q10:Q11"/>
    <mergeCell ref="R10:R11"/>
    <mergeCell ref="A2:G2"/>
    <mergeCell ref="B4:G4"/>
    <mergeCell ref="B5:G5"/>
    <mergeCell ref="B6:G6"/>
    <mergeCell ref="B7:G7"/>
    <mergeCell ref="B9:B11"/>
  </mergeCells>
  <hyperlinks>
    <hyperlink ref="B6" r:id="rId1" display="http://www.pjm.com/~/media/committees-groups/task-forces/ccppstf/20170327/20170327-item-05-state-policy-education.ashx "/>
    <hyperlink ref="AA12" r:id="rId2" display="http://www.dcpsc.org/Utility-Information/Electric/Renewables/Renewable-Energy-Portfolio-Standard-Program.aspx"/>
    <hyperlink ref="AA13" r:id="rId3" display="http://www.dnrec.delaware.gov/energy/information/otherinfo/pages/renewable.aspx"/>
    <hyperlink ref="AA15" r:id="rId4" display="http://www.in.gov/oed/2649.htm"/>
    <hyperlink ref="AA14" r:id="rId5" display="http://www.icc.illinois.gov/electricity/"/>
    <hyperlink ref="AA16" r:id="rId6" display="http://www.psc.state.md.us/electricity/renewable-energy/"/>
    <hyperlink ref="AA17" r:id="rId7" display="http://www.michigan.gov/mpsc/0,1607,7-159-16393_53570---,00.html"/>
    <hyperlink ref="AA18" r:id="rId8" display="http://www.ncuc.commerce.state.nc.us/reps/reps.htm"/>
    <hyperlink ref="AA19" r:id="rId9" display="http://www.njcleanenergy.com/renewable-energy/program-activity-and-background-information/rps-background-info"/>
    <hyperlink ref="AA20" r:id="rId10" display="http://www.puco.ohio.gov/PUCO/IndustryTopics/Topic.cfm?id=10039"/>
    <hyperlink ref="AA23" r:id="rId11" display="https://www.sos.wa.gov//_assets/elections/initiatives/FinalText_779.pdf"/>
    <hyperlink ref="AA25" r:id="rId12" display="http://www.dsd.state.md.us/comar/SubtitleSearch.aspx?search=26.09.02*"/>
    <hyperlink ref="AA24" r:id="rId13" display="http://regulations.delaware.gov/AdminCode/title7/1000/1100/1147.shtml#TopOfPage"/>
    <hyperlink ref="AA26" r:id="rId14" display="http://www.vermontstandardoffer.com/standard-offer-program-summary/"/>
    <hyperlink ref="AA28" r:id="rId15" display="http://www.cga.ct.gov/2014/sup/chap_295.htm#sec_16a-3f"/>
    <hyperlink ref="AA27" r:id="rId16" display="http://www.legislature.mi.gov/(S(axxqdxt0rslt5tii1u3omvki))/mileg.aspx?page=getObject&amp;objectName=mcl-460-6o"/>
    <hyperlink ref="AA29" r:id="rId17" display="http://www.ilga.gov/legislation/publicacts/99/PDF/099-0906.pdf"/>
    <hyperlink ref="AA30" r:id="rId18" display="http://documents.dps.ny.gov/public/Common/ViewDoc.aspx?DocRefId={44C5D5B8-14C3-4F32-8399-F5487D6D8FE8}"/>
    <hyperlink ref="AA36" r:id="rId19" display="http://www.revenue.pa.gov/GeneralTaxInformation/IncentivesCreditsPrograms/Pages/Tax-Credits.aspx#.WNlOj28rJQI"/>
    <hyperlink ref="AA35" r:id="rId20" display="https://development.ohio.gov/bs/bs_oezp.htm"/>
    <hyperlink ref="AA38" r:id="rId21" display="http://www.psc.state.md.us/wp-content/uploads/Utilityderegulation_Dec152004.pdf"/>
    <hyperlink ref="AA41" r:id="rId22" display="http://www.dispatch.com/article/20150624/NEWS/306249774"/>
    <hyperlink ref="AA44" r:id="rId23" display="https://www.nixonpeabody.com/ideas/articles/2015/09/28/state-legislatures-moving-to-regulated-power-plant-decommissioning-decontamination-and"/>
    <hyperlink ref="Z33" r:id="rId24" display="Info source: Union of Concerned Scientists Submittal "/>
    <hyperlink ref="Z37:Z42" r:id="rId25" display="Info source: Union of Concerned Scientists Submittal "/>
    <hyperlink ref="AA40" r:id="rId26" display="http://www.dornc.com/taxes/corporate/renewable_energy_credits.pdf"/>
    <hyperlink ref="AA42" r:id="rId27" display="https://energy.gov/savings/zero-emission-facilities-production-tax-credit"/>
    <hyperlink ref="AA31" r:id="rId28" display="http://www.utilitydive.com/news/montana-house-gives-preliminary-nod-to-colstrip-operating-loans/439132/"/>
    <hyperlink ref="AA43" r:id="rId29" display="http://legislation.nysenate.gov/pdf/bills/2015/S8032"/>
  </hyperlinks>
  <printOptions/>
  <pageMargins left="0.7" right="0.7" top="0.75" bottom="0.75" header="0.3" footer="0.3"/>
  <pageSetup horizontalDpi="600" verticalDpi="600" orientation="portrait" r:id="rId30"/>
</worksheet>
</file>

<file path=xl/worksheets/sheet5.xml><?xml version="1.0" encoding="utf-8"?>
<worksheet xmlns="http://schemas.openxmlformats.org/spreadsheetml/2006/main" xmlns:r="http://schemas.openxmlformats.org/officeDocument/2006/relationships">
  <sheetPr>
    <pageSetUpPr fitToPage="1"/>
  </sheetPr>
  <dimension ref="A1:S32"/>
  <sheetViews>
    <sheetView zoomScale="130" zoomScaleNormal="130" zoomScalePageLayoutView="0" workbookViewId="0" topLeftCell="B2">
      <pane xSplit="1" ySplit="2" topLeftCell="C10" activePane="bottomRight" state="frozen"/>
      <selection pane="topLeft" activeCell="B2" sqref="B2"/>
      <selection pane="topRight" activeCell="C2" sqref="C2"/>
      <selection pane="bottomLeft" activeCell="B5" sqref="B5"/>
      <selection pane="bottomRight" activeCell="B18" sqref="A18:IV18"/>
    </sheetView>
  </sheetViews>
  <sheetFormatPr defaultColWidth="9.140625" defaultRowHeight="12.75"/>
  <cols>
    <col min="1" max="1" width="9.140625" style="204" customWidth="1"/>
    <col min="2" max="2" width="50.7109375" style="204" customWidth="1"/>
    <col min="3" max="3" width="38.00390625" style="204" bestFit="1" customWidth="1"/>
    <col min="4" max="14" width="5.7109375" style="204" customWidth="1"/>
    <col min="15" max="15" width="24.421875" style="204" customWidth="1"/>
    <col min="16" max="16384" width="9.140625" style="204" customWidth="1"/>
  </cols>
  <sheetData>
    <row r="1" spans="1:15" ht="19.5" thickBot="1">
      <c r="A1" s="202" t="s">
        <v>294</v>
      </c>
      <c r="B1" s="202"/>
      <c r="C1" s="203"/>
      <c r="D1" s="203"/>
      <c r="E1" s="203"/>
      <c r="F1" s="203"/>
      <c r="G1" s="203"/>
      <c r="H1" s="203"/>
      <c r="I1" s="203"/>
      <c r="J1" s="203"/>
      <c r="K1" s="203"/>
      <c r="L1" s="203"/>
      <c r="M1" s="203"/>
      <c r="N1" s="203"/>
      <c r="O1" s="203"/>
    </row>
    <row r="2" spans="1:15" ht="19.5" thickBot="1">
      <c r="A2" s="205" t="s">
        <v>295</v>
      </c>
      <c r="B2" s="274" t="s">
        <v>643</v>
      </c>
      <c r="C2" s="203"/>
      <c r="D2" s="396" t="s">
        <v>594</v>
      </c>
      <c r="E2" s="397"/>
      <c r="F2" s="397"/>
      <c r="G2" s="397"/>
      <c r="H2" s="397"/>
      <c r="I2" s="397"/>
      <c r="J2" s="397"/>
      <c r="K2" s="397"/>
      <c r="L2" s="397"/>
      <c r="M2" s="397"/>
      <c r="N2" s="398"/>
      <c r="O2" s="203"/>
    </row>
    <row r="3" spans="1:15" ht="24.75" customHeight="1" thickBot="1">
      <c r="A3" s="394"/>
      <c r="B3" s="395"/>
      <c r="C3" s="273" t="s">
        <v>642</v>
      </c>
      <c r="D3" s="273">
        <v>1</v>
      </c>
      <c r="E3" s="273">
        <v>2</v>
      </c>
      <c r="F3" s="273">
        <v>3</v>
      </c>
      <c r="G3" s="273">
        <v>4</v>
      </c>
      <c r="H3" s="273">
        <v>5</v>
      </c>
      <c r="I3" s="273">
        <v>6</v>
      </c>
      <c r="J3" s="273">
        <v>7</v>
      </c>
      <c r="K3" s="273">
        <v>8</v>
      </c>
      <c r="L3" s="273">
        <v>9</v>
      </c>
      <c r="M3" s="273">
        <v>10</v>
      </c>
      <c r="N3" s="272">
        <v>11</v>
      </c>
      <c r="O3" s="272" t="s">
        <v>641</v>
      </c>
    </row>
    <row r="4" spans="1:15" ht="24.75" customHeight="1">
      <c r="A4" s="208" t="s">
        <v>0</v>
      </c>
      <c r="B4" s="271" t="s">
        <v>296</v>
      </c>
      <c r="C4" s="270"/>
      <c r="D4" s="269"/>
      <c r="E4" s="268"/>
      <c r="F4" s="268"/>
      <c r="G4" s="268"/>
      <c r="H4" s="268"/>
      <c r="I4" s="268"/>
      <c r="J4" s="268"/>
      <c r="K4" s="268"/>
      <c r="L4" s="268"/>
      <c r="M4" s="268"/>
      <c r="N4" s="267"/>
      <c r="O4" s="266"/>
    </row>
    <row r="5" spans="1:15" ht="34.5" customHeight="1">
      <c r="A5" s="209" t="s">
        <v>297</v>
      </c>
      <c r="B5" s="210" t="s">
        <v>298</v>
      </c>
      <c r="C5" s="264" t="s">
        <v>631</v>
      </c>
      <c r="D5" s="263"/>
      <c r="E5" s="262"/>
      <c r="F5" s="262"/>
      <c r="G5" s="262"/>
      <c r="H5" s="262"/>
      <c r="I5" s="262"/>
      <c r="J5" s="262"/>
      <c r="K5" s="262"/>
      <c r="L5" s="262"/>
      <c r="M5" s="262"/>
      <c r="N5" s="261"/>
      <c r="O5" s="265" t="s">
        <v>629</v>
      </c>
    </row>
    <row r="6" spans="1:15" ht="34.5" customHeight="1">
      <c r="A6" s="209" t="s">
        <v>299</v>
      </c>
      <c r="B6" s="210" t="s">
        <v>640</v>
      </c>
      <c r="C6" s="264" t="s">
        <v>631</v>
      </c>
      <c r="D6" s="263"/>
      <c r="E6" s="262"/>
      <c r="F6" s="262"/>
      <c r="G6" s="262"/>
      <c r="H6" s="262"/>
      <c r="I6" s="262"/>
      <c r="J6" s="262"/>
      <c r="K6" s="262"/>
      <c r="L6" s="262"/>
      <c r="M6" s="262"/>
      <c r="N6" s="261"/>
      <c r="O6" s="265" t="s">
        <v>629</v>
      </c>
    </row>
    <row r="7" spans="1:15" ht="19.5" customHeight="1">
      <c r="A7" s="209" t="s">
        <v>300</v>
      </c>
      <c r="B7" s="211" t="s">
        <v>639</v>
      </c>
      <c r="C7" s="264" t="s">
        <v>631</v>
      </c>
      <c r="D7" s="263"/>
      <c r="E7" s="262"/>
      <c r="F7" s="262"/>
      <c r="G7" s="262"/>
      <c r="H7" s="262"/>
      <c r="I7" s="262"/>
      <c r="J7" s="262"/>
      <c r="K7" s="262"/>
      <c r="L7" s="262"/>
      <c r="M7" s="262"/>
      <c r="N7" s="261"/>
      <c r="O7" s="260" t="s">
        <v>629</v>
      </c>
    </row>
    <row r="8" spans="1:15" ht="19.5" customHeight="1">
      <c r="A8" s="212" t="s">
        <v>1</v>
      </c>
      <c r="B8" s="207" t="s">
        <v>301</v>
      </c>
      <c r="C8" s="264"/>
      <c r="D8" s="263"/>
      <c r="E8" s="262"/>
      <c r="F8" s="262"/>
      <c r="G8" s="262"/>
      <c r="H8" s="262"/>
      <c r="I8" s="262"/>
      <c r="J8" s="262"/>
      <c r="K8" s="262"/>
      <c r="L8" s="262"/>
      <c r="M8" s="262"/>
      <c r="N8" s="261"/>
      <c r="O8" s="260"/>
    </row>
    <row r="9" spans="1:15" ht="19.5" customHeight="1">
      <c r="A9" s="209" t="s">
        <v>302</v>
      </c>
      <c r="B9" s="211" t="s">
        <v>638</v>
      </c>
      <c r="C9" s="264" t="s">
        <v>637</v>
      </c>
      <c r="D9" s="263"/>
      <c r="E9" s="262"/>
      <c r="F9" s="262"/>
      <c r="G9" s="262"/>
      <c r="H9" s="262"/>
      <c r="I9" s="262"/>
      <c r="J9" s="262"/>
      <c r="K9" s="262"/>
      <c r="L9" s="262"/>
      <c r="M9" s="262"/>
      <c r="N9" s="261"/>
      <c r="O9" s="260" t="s">
        <v>629</v>
      </c>
    </row>
    <row r="10" spans="1:15" ht="19.5" customHeight="1">
      <c r="A10" s="209" t="s">
        <v>303</v>
      </c>
      <c r="B10" s="211" t="s">
        <v>304</v>
      </c>
      <c r="C10" s="264" t="s">
        <v>635</v>
      </c>
      <c r="D10" s="263" t="s">
        <v>634</v>
      </c>
      <c r="E10" s="262" t="s">
        <v>634</v>
      </c>
      <c r="F10" s="262" t="s">
        <v>634</v>
      </c>
      <c r="G10" s="262" t="s">
        <v>634</v>
      </c>
      <c r="H10" s="262" t="s">
        <v>634</v>
      </c>
      <c r="I10" s="262" t="s">
        <v>634</v>
      </c>
      <c r="J10" s="262" t="s">
        <v>634</v>
      </c>
      <c r="K10" s="262" t="s">
        <v>634</v>
      </c>
      <c r="L10" s="262" t="s">
        <v>634</v>
      </c>
      <c r="M10" s="262" t="s">
        <v>634</v>
      </c>
      <c r="N10" s="261" t="s">
        <v>634</v>
      </c>
      <c r="O10" s="260" t="s">
        <v>633</v>
      </c>
    </row>
    <row r="11" spans="1:19" ht="19.5" customHeight="1">
      <c r="A11" s="209" t="s">
        <v>305</v>
      </c>
      <c r="B11" s="211" t="s">
        <v>306</v>
      </c>
      <c r="C11" s="264" t="s">
        <v>631</v>
      </c>
      <c r="D11" s="263"/>
      <c r="E11" s="262"/>
      <c r="F11" s="262"/>
      <c r="G11" s="262"/>
      <c r="H11" s="262"/>
      <c r="I11" s="262"/>
      <c r="J11" s="262"/>
      <c r="K11" s="262"/>
      <c r="L11" s="262"/>
      <c r="M11" s="262"/>
      <c r="N11" s="261"/>
      <c r="O11" s="260" t="s">
        <v>629</v>
      </c>
      <c r="S11" s="213" t="s">
        <v>295</v>
      </c>
    </row>
    <row r="12" spans="1:15" ht="19.5" customHeight="1">
      <c r="A12" s="209" t="s">
        <v>305</v>
      </c>
      <c r="B12" s="211" t="s">
        <v>307</v>
      </c>
      <c r="C12" s="264" t="s">
        <v>631</v>
      </c>
      <c r="D12" s="263"/>
      <c r="E12" s="262"/>
      <c r="F12" s="262"/>
      <c r="G12" s="262"/>
      <c r="H12" s="262"/>
      <c r="I12" s="262"/>
      <c r="J12" s="262"/>
      <c r="K12" s="262"/>
      <c r="L12" s="262"/>
      <c r="M12" s="262"/>
      <c r="N12" s="261"/>
      <c r="O12" s="260" t="s">
        <v>629</v>
      </c>
    </row>
    <row r="13" spans="1:15" ht="19.5" customHeight="1">
      <c r="A13" s="209" t="s">
        <v>308</v>
      </c>
      <c r="B13" s="211" t="s">
        <v>309</v>
      </c>
      <c r="C13" s="264" t="s">
        <v>636</v>
      </c>
      <c r="D13" s="263" t="s">
        <v>634</v>
      </c>
      <c r="E13" s="262" t="s">
        <v>634</v>
      </c>
      <c r="F13" s="262" t="s">
        <v>634</v>
      </c>
      <c r="G13" s="262" t="s">
        <v>634</v>
      </c>
      <c r="H13" s="262" t="s">
        <v>634</v>
      </c>
      <c r="I13" s="262" t="s">
        <v>634</v>
      </c>
      <c r="J13" s="262" t="s">
        <v>634</v>
      </c>
      <c r="K13" s="262" t="s">
        <v>634</v>
      </c>
      <c r="L13" s="262" t="s">
        <v>634</v>
      </c>
      <c r="M13" s="262" t="s">
        <v>634</v>
      </c>
      <c r="N13" s="261" t="s">
        <v>634</v>
      </c>
      <c r="O13" s="265" t="s">
        <v>629</v>
      </c>
    </row>
    <row r="14" spans="1:15" ht="19.5" customHeight="1">
      <c r="A14" s="209" t="s">
        <v>310</v>
      </c>
      <c r="B14" s="211" t="s">
        <v>593</v>
      </c>
      <c r="C14" s="264" t="s">
        <v>635</v>
      </c>
      <c r="D14" s="263" t="s">
        <v>634</v>
      </c>
      <c r="E14" s="262" t="s">
        <v>634</v>
      </c>
      <c r="F14" s="262" t="s">
        <v>634</v>
      </c>
      <c r="G14" s="262" t="s">
        <v>634</v>
      </c>
      <c r="H14" s="262" t="s">
        <v>634</v>
      </c>
      <c r="I14" s="262" t="s">
        <v>634</v>
      </c>
      <c r="J14" s="262" t="s">
        <v>634</v>
      </c>
      <c r="K14" s="262" t="s">
        <v>634</v>
      </c>
      <c r="L14" s="262" t="s">
        <v>634</v>
      </c>
      <c r="M14" s="262" t="s">
        <v>634</v>
      </c>
      <c r="N14" s="261" t="s">
        <v>634</v>
      </c>
      <c r="O14" s="260" t="s">
        <v>633</v>
      </c>
    </row>
    <row r="15" spans="1:15" ht="19.5" customHeight="1">
      <c r="A15" s="212" t="s">
        <v>2</v>
      </c>
      <c r="B15" s="207" t="s">
        <v>311</v>
      </c>
      <c r="C15" s="264"/>
      <c r="D15" s="263"/>
      <c r="E15" s="262"/>
      <c r="F15" s="262"/>
      <c r="G15" s="262"/>
      <c r="H15" s="262"/>
      <c r="I15" s="262"/>
      <c r="J15" s="262"/>
      <c r="K15" s="262"/>
      <c r="L15" s="262"/>
      <c r="M15" s="262"/>
      <c r="N15" s="261"/>
      <c r="O15" s="260"/>
    </row>
    <row r="16" spans="1:15" ht="19.5" customHeight="1">
      <c r="A16" s="209" t="s">
        <v>312</v>
      </c>
      <c r="B16" s="211" t="s">
        <v>313</v>
      </c>
      <c r="C16" s="264" t="s">
        <v>635</v>
      </c>
      <c r="D16" s="263" t="s">
        <v>634</v>
      </c>
      <c r="E16" s="262" t="s">
        <v>634</v>
      </c>
      <c r="F16" s="262" t="s">
        <v>634</v>
      </c>
      <c r="G16" s="262" t="s">
        <v>634</v>
      </c>
      <c r="H16" s="262" t="s">
        <v>634</v>
      </c>
      <c r="I16" s="262" t="s">
        <v>634</v>
      </c>
      <c r="J16" s="262" t="s">
        <v>634</v>
      </c>
      <c r="K16" s="262" t="s">
        <v>634</v>
      </c>
      <c r="L16" s="262" t="s">
        <v>634</v>
      </c>
      <c r="M16" s="262" t="s">
        <v>634</v>
      </c>
      <c r="N16" s="261" t="s">
        <v>634</v>
      </c>
      <c r="O16" s="260" t="s">
        <v>633</v>
      </c>
    </row>
    <row r="17" spans="1:15" ht="19.5" customHeight="1">
      <c r="A17" s="209" t="s">
        <v>314</v>
      </c>
      <c r="B17" s="211" t="s">
        <v>315</v>
      </c>
      <c r="C17" s="264" t="s">
        <v>635</v>
      </c>
      <c r="D17" s="263" t="s">
        <v>634</v>
      </c>
      <c r="E17" s="262" t="s">
        <v>634</v>
      </c>
      <c r="F17" s="262" t="s">
        <v>634</v>
      </c>
      <c r="G17" s="262" t="s">
        <v>634</v>
      </c>
      <c r="H17" s="262" t="s">
        <v>634</v>
      </c>
      <c r="I17" s="262" t="s">
        <v>634</v>
      </c>
      <c r="J17" s="262" t="s">
        <v>634</v>
      </c>
      <c r="K17" s="262" t="s">
        <v>634</v>
      </c>
      <c r="L17" s="262" t="s">
        <v>634</v>
      </c>
      <c r="M17" s="262" t="s">
        <v>634</v>
      </c>
      <c r="N17" s="261" t="s">
        <v>634</v>
      </c>
      <c r="O17" s="260" t="s">
        <v>633</v>
      </c>
    </row>
    <row r="18" spans="1:15" ht="19.5" customHeight="1">
      <c r="A18" s="209" t="s">
        <v>316</v>
      </c>
      <c r="B18" s="211" t="s">
        <v>317</v>
      </c>
      <c r="C18" s="264" t="s">
        <v>635</v>
      </c>
      <c r="D18" s="263" t="s">
        <v>634</v>
      </c>
      <c r="E18" s="262" t="s">
        <v>634</v>
      </c>
      <c r="F18" s="262" t="s">
        <v>634</v>
      </c>
      <c r="G18" s="262" t="s">
        <v>634</v>
      </c>
      <c r="H18" s="262" t="s">
        <v>634</v>
      </c>
      <c r="I18" s="262" t="s">
        <v>634</v>
      </c>
      <c r="J18" s="262" t="s">
        <v>634</v>
      </c>
      <c r="K18" s="262" t="s">
        <v>634</v>
      </c>
      <c r="L18" s="262" t="s">
        <v>634</v>
      </c>
      <c r="M18" s="262" t="s">
        <v>634</v>
      </c>
      <c r="N18" s="261" t="s">
        <v>634</v>
      </c>
      <c r="O18" s="260" t="s">
        <v>633</v>
      </c>
    </row>
    <row r="19" spans="1:15" ht="19.5" customHeight="1">
      <c r="A19" s="209" t="s">
        <v>318</v>
      </c>
      <c r="B19" s="211" t="s">
        <v>319</v>
      </c>
      <c r="C19" s="264" t="s">
        <v>631</v>
      </c>
      <c r="D19" s="263"/>
      <c r="E19" s="262"/>
      <c r="F19" s="262"/>
      <c r="G19" s="262"/>
      <c r="H19" s="262"/>
      <c r="I19" s="262"/>
      <c r="J19" s="262"/>
      <c r="K19" s="262"/>
      <c r="L19" s="262"/>
      <c r="M19" s="262"/>
      <c r="N19" s="261"/>
      <c r="O19" s="260" t="s">
        <v>629</v>
      </c>
    </row>
    <row r="20" spans="1:15" ht="19.5" customHeight="1">
      <c r="A20" s="209" t="s">
        <v>320</v>
      </c>
      <c r="B20" s="211" t="s">
        <v>632</v>
      </c>
      <c r="C20" s="264" t="s">
        <v>631</v>
      </c>
      <c r="D20" s="263"/>
      <c r="E20" s="262"/>
      <c r="F20" s="262"/>
      <c r="G20" s="262"/>
      <c r="H20" s="262"/>
      <c r="I20" s="262"/>
      <c r="J20" s="262"/>
      <c r="K20" s="262"/>
      <c r="L20" s="262"/>
      <c r="M20" s="262"/>
      <c r="N20" s="261"/>
      <c r="O20" s="260" t="s">
        <v>629</v>
      </c>
    </row>
    <row r="21" spans="1:15" ht="19.5" customHeight="1">
      <c r="A21" s="212" t="s">
        <v>3</v>
      </c>
      <c r="B21" s="207" t="s">
        <v>321</v>
      </c>
      <c r="C21" s="264"/>
      <c r="D21" s="263"/>
      <c r="E21" s="262"/>
      <c r="F21" s="262"/>
      <c r="G21" s="262"/>
      <c r="H21" s="262"/>
      <c r="I21" s="262"/>
      <c r="J21" s="262"/>
      <c r="K21" s="262"/>
      <c r="L21" s="262"/>
      <c r="M21" s="262"/>
      <c r="N21" s="261"/>
      <c r="O21" s="260"/>
    </row>
    <row r="22" spans="1:15" ht="19.5" customHeight="1">
      <c r="A22" s="209" t="s">
        <v>322</v>
      </c>
      <c r="B22" s="211" t="s">
        <v>323</v>
      </c>
      <c r="C22" s="264" t="s">
        <v>631</v>
      </c>
      <c r="D22" s="263"/>
      <c r="E22" s="262"/>
      <c r="F22" s="262"/>
      <c r="G22" s="262"/>
      <c r="H22" s="262"/>
      <c r="I22" s="262"/>
      <c r="J22" s="262"/>
      <c r="K22" s="262"/>
      <c r="L22" s="262"/>
      <c r="M22" s="262"/>
      <c r="N22" s="261"/>
      <c r="O22" s="260" t="s">
        <v>629</v>
      </c>
    </row>
    <row r="23" spans="1:15" ht="19.5" customHeight="1">
      <c r="A23" s="209" t="s">
        <v>324</v>
      </c>
      <c r="B23" s="211" t="s">
        <v>325</v>
      </c>
      <c r="C23" s="264" t="s">
        <v>631</v>
      </c>
      <c r="D23" s="263"/>
      <c r="E23" s="262"/>
      <c r="F23" s="262"/>
      <c r="G23" s="262"/>
      <c r="H23" s="262"/>
      <c r="I23" s="262"/>
      <c r="J23" s="262"/>
      <c r="K23" s="262"/>
      <c r="L23" s="262"/>
      <c r="M23" s="262"/>
      <c r="N23" s="261"/>
      <c r="O23" s="260" t="s">
        <v>629</v>
      </c>
    </row>
    <row r="24" spans="1:15" ht="19.5" customHeight="1" thickBot="1">
      <c r="A24" s="214" t="s">
        <v>326</v>
      </c>
      <c r="B24" s="215" t="s">
        <v>327</v>
      </c>
      <c r="C24" s="259" t="s">
        <v>630</v>
      </c>
      <c r="D24" s="258"/>
      <c r="E24" s="257"/>
      <c r="F24" s="257"/>
      <c r="G24" s="257"/>
      <c r="H24" s="257"/>
      <c r="I24" s="257"/>
      <c r="J24" s="257"/>
      <c r="K24" s="257"/>
      <c r="L24" s="257"/>
      <c r="M24" s="257"/>
      <c r="N24" s="256"/>
      <c r="O24" s="255" t="s">
        <v>629</v>
      </c>
    </row>
    <row r="25" ht="19.5" customHeight="1">
      <c r="B25" s="254" t="s">
        <v>647</v>
      </c>
    </row>
    <row r="26" ht="19.5" customHeight="1">
      <c r="B26" s="216"/>
    </row>
    <row r="27" ht="19.5" customHeight="1">
      <c r="B27" s="216"/>
    </row>
    <row r="28" ht="19.5" customHeight="1">
      <c r="B28" s="216"/>
    </row>
    <row r="29" ht="19.5" customHeight="1">
      <c r="B29" s="216"/>
    </row>
    <row r="30" ht="19.5" customHeight="1">
      <c r="B30" s="216"/>
    </row>
    <row r="31" ht="19.5" customHeight="1">
      <c r="B31" s="216"/>
    </row>
    <row r="32" ht="19.5" customHeight="1">
      <c r="B32" s="216"/>
    </row>
  </sheetData>
  <sheetProtection/>
  <mergeCells count="2">
    <mergeCell ref="A3:B3"/>
    <mergeCell ref="D2:N2"/>
  </mergeCells>
  <printOptions/>
  <pageMargins left="0.7" right="0.7" top="0.75" bottom="0.75" header="0.3" footer="0.3"/>
  <pageSetup fitToHeight="1" fitToWidth="1" horizontalDpi="600" verticalDpi="600" orientation="landscape" scale="67" r:id="rId1"/>
</worksheet>
</file>

<file path=xl/worksheets/sheet6.xml><?xml version="1.0" encoding="utf-8"?>
<worksheet xmlns="http://schemas.openxmlformats.org/spreadsheetml/2006/main" xmlns:r="http://schemas.openxmlformats.org/officeDocument/2006/relationships">
  <sheetPr>
    <pageSetUpPr fitToPage="1"/>
  </sheetPr>
  <dimension ref="A1:R99"/>
  <sheetViews>
    <sheetView zoomScale="85" zoomScaleNormal="85" zoomScalePageLayoutView="0" workbookViewId="0" topLeftCell="B2">
      <pane xSplit="1" ySplit="3" topLeftCell="C5" activePane="bottomRight" state="frozen"/>
      <selection pane="topLeft" activeCell="B2" sqref="B2"/>
      <selection pane="topRight" activeCell="C2" sqref="C2"/>
      <selection pane="bottomLeft" activeCell="B5" sqref="B5"/>
      <selection pane="bottomRight" activeCell="D7" sqref="D7"/>
    </sheetView>
  </sheetViews>
  <sheetFormatPr defaultColWidth="9.140625" defaultRowHeight="12.75"/>
  <cols>
    <col min="1" max="1" width="9.140625" style="276" customWidth="1"/>
    <col min="2" max="2" width="42.28125" style="276" customWidth="1"/>
    <col min="3" max="4" width="15.7109375" style="276" customWidth="1"/>
    <col min="5" max="5" width="16.57421875" style="276" customWidth="1"/>
    <col min="6" max="6" width="15.00390625" style="276" bestFit="1" customWidth="1"/>
    <col min="7" max="7" width="22.140625" style="276" bestFit="1" customWidth="1"/>
    <col min="8" max="10" width="15.7109375" style="276" customWidth="1"/>
    <col min="11" max="11" width="17.8515625" style="276" customWidth="1"/>
    <col min="12" max="12" width="22.57421875" style="276" customWidth="1"/>
    <col min="13" max="13" width="35.7109375" style="276" bestFit="1" customWidth="1"/>
    <col min="14" max="14" width="17.7109375" style="276" customWidth="1"/>
    <col min="15" max="16384" width="9.140625" style="276" customWidth="1"/>
  </cols>
  <sheetData>
    <row r="1" spans="1:14" ht="18.75">
      <c r="A1" s="239" t="s">
        <v>294</v>
      </c>
      <c r="B1" s="240"/>
      <c r="C1" s="218"/>
      <c r="D1" s="218"/>
      <c r="E1" s="218"/>
      <c r="F1" s="218"/>
      <c r="G1" s="218"/>
      <c r="H1" s="218"/>
      <c r="I1" s="218"/>
      <c r="J1" s="218"/>
      <c r="K1" s="218"/>
      <c r="L1" s="218"/>
      <c r="M1" s="218"/>
      <c r="N1" s="218"/>
    </row>
    <row r="2" spans="1:14" ht="21.75" customHeight="1">
      <c r="A2" s="217" t="s">
        <v>295</v>
      </c>
      <c r="B2" s="217" t="s">
        <v>598</v>
      </c>
      <c r="C2" s="218"/>
      <c r="D2" s="218"/>
      <c r="E2" s="218"/>
      <c r="F2" s="218"/>
      <c r="G2" s="218"/>
      <c r="H2" s="218"/>
      <c r="I2" s="218"/>
      <c r="J2" s="218"/>
      <c r="K2" s="218"/>
      <c r="L2" s="218"/>
      <c r="M2" s="218"/>
      <c r="N2" s="218"/>
    </row>
    <row r="3" spans="1:14" ht="24.75" customHeight="1" thickBot="1">
      <c r="A3" s="206"/>
      <c r="B3" s="219" t="s">
        <v>599</v>
      </c>
      <c r="C3" s="399" t="s">
        <v>600</v>
      </c>
      <c r="D3" s="399"/>
      <c r="E3" s="399"/>
      <c r="F3" s="399"/>
      <c r="G3" s="399"/>
      <c r="H3" s="399"/>
      <c r="I3" s="399"/>
      <c r="J3" s="399"/>
      <c r="K3" s="399"/>
      <c r="L3" s="399"/>
      <c r="M3" s="399"/>
      <c r="N3" s="399"/>
    </row>
    <row r="4" spans="1:14" ht="15.75" customHeight="1">
      <c r="A4" s="241" t="s">
        <v>295</v>
      </c>
      <c r="B4" s="220"/>
      <c r="C4" s="221">
        <v>1</v>
      </c>
      <c r="D4" s="221">
        <v>2</v>
      </c>
      <c r="E4" s="221">
        <v>3</v>
      </c>
      <c r="F4" s="221">
        <v>4</v>
      </c>
      <c r="G4" s="221">
        <v>5</v>
      </c>
      <c r="H4" s="221">
        <v>6</v>
      </c>
      <c r="I4" s="221">
        <v>7</v>
      </c>
      <c r="J4" s="221">
        <v>8</v>
      </c>
      <c r="K4" s="283">
        <v>9</v>
      </c>
      <c r="L4" s="221">
        <v>10</v>
      </c>
      <c r="M4" s="221"/>
      <c r="N4" s="221">
        <v>11</v>
      </c>
    </row>
    <row r="5" spans="1:14" ht="90.75" customHeight="1" thickBot="1">
      <c r="A5" s="242"/>
      <c r="B5" s="249"/>
      <c r="C5" s="222" t="s">
        <v>742</v>
      </c>
      <c r="D5" s="222" t="s">
        <v>254</v>
      </c>
      <c r="E5" s="222" t="s">
        <v>252</v>
      </c>
      <c r="F5" s="222" t="s">
        <v>250</v>
      </c>
      <c r="G5" s="222" t="s">
        <v>247</v>
      </c>
      <c r="H5" s="222" t="s">
        <v>676</v>
      </c>
      <c r="I5" s="222" t="s">
        <v>244</v>
      </c>
      <c r="J5" s="222" t="s">
        <v>242</v>
      </c>
      <c r="K5" s="284" t="s">
        <v>677</v>
      </c>
      <c r="L5" s="222" t="s">
        <v>236</v>
      </c>
      <c r="M5" s="222"/>
      <c r="N5" s="222" t="s">
        <v>291</v>
      </c>
    </row>
    <row r="6" spans="1:14" s="10" customFormat="1" ht="42" customHeight="1">
      <c r="A6" s="243"/>
      <c r="B6" s="223" t="s">
        <v>601</v>
      </c>
      <c r="C6" s="222"/>
      <c r="D6" s="222"/>
      <c r="E6" s="222"/>
      <c r="F6" s="222"/>
      <c r="G6" s="253"/>
      <c r="H6" s="222"/>
      <c r="I6" s="222"/>
      <c r="J6" s="222"/>
      <c r="K6" s="284"/>
      <c r="L6" s="222"/>
      <c r="M6" s="222"/>
      <c r="N6" s="222"/>
    </row>
    <row r="7" spans="1:14" ht="30">
      <c r="A7" s="244"/>
      <c r="B7" s="225" t="s">
        <v>602</v>
      </c>
      <c r="C7" s="248" t="s">
        <v>644</v>
      </c>
      <c r="D7" s="226"/>
      <c r="E7" s="248" t="s">
        <v>678</v>
      </c>
      <c r="F7" s="226"/>
      <c r="G7" s="248" t="s">
        <v>604</v>
      </c>
      <c r="H7" s="248" t="s">
        <v>679</v>
      </c>
      <c r="I7" s="226"/>
      <c r="J7" s="226"/>
      <c r="K7" s="285" t="s">
        <v>605</v>
      </c>
      <c r="L7" s="226" t="s">
        <v>603</v>
      </c>
      <c r="M7" s="226"/>
      <c r="N7" s="248" t="s">
        <v>680</v>
      </c>
    </row>
    <row r="8" spans="1:14" ht="19.5" customHeight="1">
      <c r="A8" s="245"/>
      <c r="B8" s="228" t="s">
        <v>606</v>
      </c>
      <c r="C8" s="229">
        <v>0.177</v>
      </c>
      <c r="D8" s="224"/>
      <c r="E8" s="229">
        <v>0.068</v>
      </c>
      <c r="F8" s="224"/>
      <c r="G8" s="34"/>
      <c r="H8" s="230">
        <v>0.93</v>
      </c>
      <c r="I8" s="224"/>
      <c r="J8" s="224"/>
      <c r="K8" s="286">
        <v>0.325</v>
      </c>
      <c r="L8" s="224"/>
      <c r="M8" s="224"/>
      <c r="N8" s="224"/>
    </row>
    <row r="9" spans="1:14" ht="19.5" customHeight="1">
      <c r="A9" s="245"/>
      <c r="B9" s="287" t="s">
        <v>681</v>
      </c>
      <c r="C9" s="288">
        <v>0.38</v>
      </c>
      <c r="D9" s="224"/>
      <c r="E9" s="289">
        <v>0.887</v>
      </c>
      <c r="F9" s="224"/>
      <c r="H9" s="229">
        <v>0.984</v>
      </c>
      <c r="I9" s="224"/>
      <c r="J9" s="224"/>
      <c r="K9" s="286">
        <v>0.879</v>
      </c>
      <c r="L9" s="224"/>
      <c r="M9" s="224"/>
      <c r="N9" s="224"/>
    </row>
    <row r="10" spans="1:14" ht="19.5" customHeight="1">
      <c r="A10" s="245"/>
      <c r="B10" s="228" t="s">
        <v>682</v>
      </c>
      <c r="C10" s="231">
        <f>1*(C8/C9)*8760</f>
        <v>4080.3157894736837</v>
      </c>
      <c r="D10" s="224"/>
      <c r="E10" s="231">
        <f>1*(E8/E9)*8760</f>
        <v>671.567080045096</v>
      </c>
      <c r="F10" s="224"/>
      <c r="G10" s="224"/>
      <c r="H10" s="231">
        <f>1*(H8/H9)*8760</f>
        <v>8279.268292682927</v>
      </c>
      <c r="I10" s="224"/>
      <c r="J10" s="224"/>
      <c r="K10" s="231">
        <f>1*(K8/K9)*8760</f>
        <v>3238.9078498293516</v>
      </c>
      <c r="L10" s="224"/>
      <c r="M10" s="224"/>
      <c r="N10" s="224"/>
    </row>
    <row r="11" spans="1:14" ht="19.5" customHeight="1">
      <c r="A11" s="245"/>
      <c r="B11" s="232" t="s">
        <v>607</v>
      </c>
      <c r="C11" s="233">
        <v>222.75</v>
      </c>
      <c r="D11" s="224"/>
      <c r="E11" s="233">
        <v>-1.86</v>
      </c>
      <c r="F11" s="224"/>
      <c r="G11" s="224"/>
      <c r="H11" s="233">
        <f>235000000/(20.1*10^6)</f>
        <v>11.691542288557214</v>
      </c>
      <c r="I11" s="224"/>
      <c r="J11" s="224"/>
      <c r="K11" s="236">
        <v>1.25</v>
      </c>
      <c r="L11" s="224"/>
      <c r="M11" s="224"/>
      <c r="N11" s="224"/>
    </row>
    <row r="12" spans="1:14" ht="19.5" customHeight="1">
      <c r="A12" s="245"/>
      <c r="B12" s="232" t="s">
        <v>608</v>
      </c>
      <c r="C12" s="234">
        <f>C10*C11</f>
        <v>908890.342105263</v>
      </c>
      <c r="D12" s="224"/>
      <c r="E12" s="234">
        <f>E10*E11</f>
        <v>-1249.1147688838785</v>
      </c>
      <c r="F12" s="224"/>
      <c r="G12" s="224"/>
      <c r="H12" s="234">
        <f>H10*H11</f>
        <v>96797.41536221333</v>
      </c>
      <c r="I12" s="224"/>
      <c r="J12" s="224"/>
      <c r="K12" s="290">
        <f>K10*K11</f>
        <v>4048.6348122866893</v>
      </c>
      <c r="L12" s="224"/>
      <c r="M12" s="224"/>
      <c r="N12" s="224"/>
    </row>
    <row r="13" spans="1:14" ht="19.5" customHeight="1">
      <c r="A13" s="246"/>
      <c r="B13" s="232" t="s">
        <v>609</v>
      </c>
      <c r="C13" s="235">
        <f>C12/365</f>
        <v>2490.1105263157892</v>
      </c>
      <c r="D13" s="233"/>
      <c r="E13" s="235">
        <f>E12/365</f>
        <v>-3.4222322435174752</v>
      </c>
      <c r="F13" s="224"/>
      <c r="G13" s="224"/>
      <c r="H13" s="235">
        <f>H12/365</f>
        <v>265.19839825263927</v>
      </c>
      <c r="I13" s="224"/>
      <c r="J13" s="224"/>
      <c r="K13" s="237">
        <f>K12/365</f>
        <v>11.092150170648464</v>
      </c>
      <c r="L13" s="224"/>
      <c r="M13" s="224"/>
      <c r="N13" s="224"/>
    </row>
    <row r="14" spans="1:14" ht="19.5" customHeight="1">
      <c r="A14" s="245"/>
      <c r="B14" s="223" t="s">
        <v>610</v>
      </c>
      <c r="C14" s="224"/>
      <c r="D14" s="224"/>
      <c r="E14" s="224"/>
      <c r="F14" s="224"/>
      <c r="G14" s="224"/>
      <c r="H14" s="233"/>
      <c r="I14" s="224"/>
      <c r="J14" s="224"/>
      <c r="K14" s="291"/>
      <c r="L14" s="224"/>
      <c r="M14" s="224"/>
      <c r="N14" s="224"/>
    </row>
    <row r="15" spans="1:14" ht="30">
      <c r="A15" s="245"/>
      <c r="B15" s="225" t="s">
        <v>602</v>
      </c>
      <c r="C15" s="248" t="s">
        <v>646</v>
      </c>
      <c r="D15" s="224"/>
      <c r="E15" s="248" t="s">
        <v>683</v>
      </c>
      <c r="F15" s="224"/>
      <c r="G15" s="224"/>
      <c r="H15" s="248"/>
      <c r="I15" s="224"/>
      <c r="J15" s="224"/>
      <c r="K15" s="292" t="s">
        <v>684</v>
      </c>
      <c r="L15" s="224"/>
      <c r="M15" s="224"/>
      <c r="N15" s="248" t="s">
        <v>685</v>
      </c>
    </row>
    <row r="16" spans="1:18" ht="19.5" customHeight="1">
      <c r="A16" s="245"/>
      <c r="B16" s="228" t="s">
        <v>606</v>
      </c>
      <c r="C16" s="230">
        <v>0.28</v>
      </c>
      <c r="D16" s="224"/>
      <c r="E16" s="230">
        <v>0.62</v>
      </c>
      <c r="F16" s="224"/>
      <c r="G16" s="224"/>
      <c r="H16" s="230"/>
      <c r="I16" s="224"/>
      <c r="J16" s="224"/>
      <c r="K16" s="286">
        <v>0.325</v>
      </c>
      <c r="L16" s="224"/>
      <c r="M16" s="224"/>
      <c r="N16" s="235"/>
      <c r="O16" s="250"/>
      <c r="R16" s="247" t="s">
        <v>295</v>
      </c>
    </row>
    <row r="17" spans="1:18" ht="19.5" customHeight="1">
      <c r="A17" s="245"/>
      <c r="B17" s="287" t="s">
        <v>686</v>
      </c>
      <c r="C17" s="230">
        <v>0.15</v>
      </c>
      <c r="D17" s="224"/>
      <c r="E17" s="286">
        <v>0.957</v>
      </c>
      <c r="F17" s="224"/>
      <c r="G17" s="224"/>
      <c r="H17" s="230"/>
      <c r="I17" s="224"/>
      <c r="J17" s="224"/>
      <c r="K17" s="286">
        <v>0.879</v>
      </c>
      <c r="L17" s="224"/>
      <c r="M17" s="224"/>
      <c r="N17" s="235"/>
      <c r="O17" s="250"/>
      <c r="R17" s="247"/>
    </row>
    <row r="18" spans="1:14" ht="19.5" customHeight="1">
      <c r="A18" s="245"/>
      <c r="B18" s="228" t="s">
        <v>682</v>
      </c>
      <c r="C18" s="231">
        <f>1*(C16/C17)*8760</f>
        <v>16352.000000000002</v>
      </c>
      <c r="D18" s="224"/>
      <c r="E18" s="231">
        <f>1*(E16/E17)*8760</f>
        <v>5675.235109717868</v>
      </c>
      <c r="F18" s="224"/>
      <c r="G18" s="224"/>
      <c r="H18" s="231"/>
      <c r="I18" s="224"/>
      <c r="J18" s="224"/>
      <c r="K18" s="231">
        <f>1*(K16/K17)*8760</f>
        <v>3238.9078498293516</v>
      </c>
      <c r="L18" s="224"/>
      <c r="M18" s="251" t="s">
        <v>687</v>
      </c>
      <c r="N18" s="235">
        <f>(431.64*1000)/365</f>
        <v>1182.5753424657535</v>
      </c>
    </row>
    <row r="19" spans="1:14" ht="19.5" customHeight="1">
      <c r="A19" s="245"/>
      <c r="B19" s="232" t="s">
        <v>607</v>
      </c>
      <c r="C19" s="233">
        <v>6.19</v>
      </c>
      <c r="D19" s="224"/>
      <c r="E19" s="233">
        <v>-1.86</v>
      </c>
      <c r="F19" s="224"/>
      <c r="G19" s="224"/>
      <c r="H19" s="233"/>
      <c r="I19" s="224"/>
      <c r="J19" s="224"/>
      <c r="K19" s="236">
        <v>0.82</v>
      </c>
      <c r="L19" s="224"/>
      <c r="M19" s="224" t="s">
        <v>627</v>
      </c>
      <c r="N19" s="230">
        <v>0.25</v>
      </c>
    </row>
    <row r="20" spans="1:14" ht="19.5" customHeight="1">
      <c r="A20" s="245"/>
      <c r="B20" s="232" t="s">
        <v>608</v>
      </c>
      <c r="C20" s="234">
        <f>C18*C19</f>
        <v>101218.88000000002</v>
      </c>
      <c r="D20" s="224"/>
      <c r="E20" s="234">
        <f>E18*E19</f>
        <v>-10555.937304075234</v>
      </c>
      <c r="F20" s="224"/>
      <c r="G20" s="224"/>
      <c r="H20" s="234"/>
      <c r="I20" s="224"/>
      <c r="J20" s="224"/>
      <c r="K20" s="290">
        <f>K18*K19</f>
        <v>2655.904436860068</v>
      </c>
      <c r="L20" s="224"/>
      <c r="M20" s="224" t="s">
        <v>608</v>
      </c>
      <c r="N20" s="235">
        <f>N18*N19*365</f>
        <v>107910</v>
      </c>
    </row>
    <row r="21" spans="1:14" ht="19.5" customHeight="1">
      <c r="A21" s="246"/>
      <c r="B21" s="232" t="s">
        <v>609</v>
      </c>
      <c r="C21" s="235">
        <f>C20/365</f>
        <v>277.31200000000007</v>
      </c>
      <c r="D21" s="233"/>
      <c r="E21" s="235">
        <f>E20/365</f>
        <v>-28.920376175548586</v>
      </c>
      <c r="F21" s="224"/>
      <c r="G21" s="224"/>
      <c r="H21" s="235"/>
      <c r="I21" s="224"/>
      <c r="J21" s="224"/>
      <c r="K21" s="237">
        <f>K20/365</f>
        <v>7.2764505119453915</v>
      </c>
      <c r="L21" s="224"/>
      <c r="M21" s="224" t="s">
        <v>609</v>
      </c>
      <c r="N21" s="252">
        <f>N18*N19</f>
        <v>295.64383561643837</v>
      </c>
    </row>
    <row r="22" spans="1:14" ht="19.5" customHeight="1">
      <c r="A22" s="245"/>
      <c r="B22" s="223" t="s">
        <v>611</v>
      </c>
      <c r="D22" s="224"/>
      <c r="E22" s="224"/>
      <c r="F22" s="224"/>
      <c r="G22" s="224"/>
      <c r="H22" s="224"/>
      <c r="I22" s="224"/>
      <c r="J22" s="224"/>
      <c r="K22" s="291"/>
      <c r="L22" s="224"/>
      <c r="M22" s="224"/>
      <c r="N22" s="224"/>
    </row>
    <row r="23" spans="1:14" ht="30">
      <c r="A23" s="245"/>
      <c r="B23" s="225" t="s">
        <v>602</v>
      </c>
      <c r="C23" s="248" t="s">
        <v>645</v>
      </c>
      <c r="D23" s="224"/>
      <c r="E23" s="248" t="s">
        <v>688</v>
      </c>
      <c r="F23" s="224"/>
      <c r="G23" s="224"/>
      <c r="H23" s="224"/>
      <c r="I23" s="224"/>
      <c r="J23" s="224"/>
      <c r="K23" s="285" t="s">
        <v>612</v>
      </c>
      <c r="L23" s="224"/>
      <c r="M23" s="224"/>
      <c r="N23" s="224"/>
    </row>
    <row r="24" spans="1:14" ht="19.5" customHeight="1">
      <c r="A24" s="245"/>
      <c r="B24" s="228" t="s">
        <v>606</v>
      </c>
      <c r="C24" s="229">
        <v>0.177</v>
      </c>
      <c r="D24" s="224"/>
      <c r="E24" s="229">
        <v>0.325</v>
      </c>
      <c r="F24" s="224"/>
      <c r="G24" s="224"/>
      <c r="H24" s="224"/>
      <c r="I24" s="224"/>
      <c r="J24" s="224"/>
      <c r="K24" s="286">
        <v>0.325</v>
      </c>
      <c r="L24" s="224"/>
      <c r="M24" s="224"/>
      <c r="N24" s="224"/>
    </row>
    <row r="25" spans="1:14" ht="19.5" customHeight="1">
      <c r="A25" s="245"/>
      <c r="B25" s="287" t="s">
        <v>686</v>
      </c>
      <c r="C25" s="230">
        <v>0.38</v>
      </c>
      <c r="D25" s="224"/>
      <c r="E25" s="286">
        <v>0.879</v>
      </c>
      <c r="F25" s="224"/>
      <c r="G25" s="224"/>
      <c r="H25" s="224"/>
      <c r="I25" s="224"/>
      <c r="J25" s="224"/>
      <c r="K25" s="286">
        <v>0.879</v>
      </c>
      <c r="L25" s="224"/>
      <c r="M25" s="224"/>
      <c r="N25" s="224"/>
    </row>
    <row r="26" spans="1:14" ht="19.5" customHeight="1">
      <c r="A26" s="245"/>
      <c r="B26" s="228" t="s">
        <v>682</v>
      </c>
      <c r="C26" s="231">
        <f>1*(C24/C25)*8760</f>
        <v>4080.3157894736837</v>
      </c>
      <c r="D26" s="224"/>
      <c r="E26" s="231">
        <f>1*(E24/E25)*8760</f>
        <v>3238.9078498293516</v>
      </c>
      <c r="F26" s="224"/>
      <c r="G26" s="224"/>
      <c r="H26" s="224"/>
      <c r="I26" s="224"/>
      <c r="J26" s="224"/>
      <c r="K26" s="231">
        <f>1*(K24/K25)*8760</f>
        <v>3238.9078498293516</v>
      </c>
      <c r="L26" s="224"/>
      <c r="M26" s="224"/>
      <c r="N26" s="224"/>
    </row>
    <row r="27" spans="1:14" ht="19.5" customHeight="1">
      <c r="A27" s="245"/>
      <c r="B27" s="232" t="s">
        <v>607</v>
      </c>
      <c r="C27" s="233">
        <v>5.88</v>
      </c>
      <c r="D27" s="224"/>
      <c r="E27" s="233">
        <v>-1.86</v>
      </c>
      <c r="F27" s="224"/>
      <c r="G27" s="224"/>
      <c r="H27" s="224"/>
      <c r="I27" s="224"/>
      <c r="J27" s="224"/>
      <c r="K27" s="236">
        <v>1.34</v>
      </c>
      <c r="L27" s="224"/>
      <c r="M27" s="224"/>
      <c r="N27" s="224"/>
    </row>
    <row r="28" spans="1:14" ht="19.5" customHeight="1">
      <c r="A28" s="245"/>
      <c r="B28" s="232" t="s">
        <v>608</v>
      </c>
      <c r="C28" s="234">
        <f>C26*C27</f>
        <v>23992.25684210526</v>
      </c>
      <c r="D28" s="224"/>
      <c r="E28" s="234">
        <f>E26*E27</f>
        <v>-6024.368600682595</v>
      </c>
      <c r="F28" s="224"/>
      <c r="G28" s="224"/>
      <c r="H28" s="224"/>
      <c r="I28" s="224"/>
      <c r="J28" s="224"/>
      <c r="K28" s="290">
        <f>K26*K27</f>
        <v>4340.136518771332</v>
      </c>
      <c r="L28" s="224"/>
      <c r="M28" s="224"/>
      <c r="N28" s="224"/>
    </row>
    <row r="29" spans="1:14" ht="19.5" customHeight="1">
      <c r="A29" s="246"/>
      <c r="B29" s="232" t="s">
        <v>609</v>
      </c>
      <c r="C29" s="235">
        <f>C28/365</f>
        <v>65.73221052631578</v>
      </c>
      <c r="D29" s="224"/>
      <c r="E29" s="235">
        <f>E28/365</f>
        <v>-16.505119453924916</v>
      </c>
      <c r="F29" s="224"/>
      <c r="G29" s="224"/>
      <c r="H29" s="224"/>
      <c r="I29" s="224"/>
      <c r="J29" s="224"/>
      <c r="K29" s="237">
        <f>K28/365</f>
        <v>11.890784982935156</v>
      </c>
      <c r="L29" s="224"/>
      <c r="M29" s="224"/>
      <c r="N29" s="224"/>
    </row>
    <row r="30" spans="2:14" ht="19.5" customHeight="1">
      <c r="B30" s="223" t="s">
        <v>613</v>
      </c>
      <c r="D30" s="224"/>
      <c r="E30" s="224"/>
      <c r="F30" s="224"/>
      <c r="G30" s="224"/>
      <c r="H30" s="224"/>
      <c r="I30" s="224"/>
      <c r="J30" s="224"/>
      <c r="K30" s="291"/>
      <c r="L30" s="224"/>
      <c r="M30" s="224"/>
      <c r="N30" s="224"/>
    </row>
    <row r="31" spans="2:14" ht="30">
      <c r="B31" s="225" t="s">
        <v>602</v>
      </c>
      <c r="C31" s="248" t="s">
        <v>689</v>
      </c>
      <c r="D31" s="224"/>
      <c r="E31" s="248" t="s">
        <v>690</v>
      </c>
      <c r="F31" s="224"/>
      <c r="G31" s="224"/>
      <c r="H31" s="224"/>
      <c r="I31" s="224"/>
      <c r="J31" s="224"/>
      <c r="K31" s="291"/>
      <c r="L31" s="224"/>
      <c r="M31" s="224"/>
      <c r="N31" s="224"/>
    </row>
    <row r="32" spans="2:14" ht="19.5" customHeight="1">
      <c r="B32" s="228" t="s">
        <v>606</v>
      </c>
      <c r="C32" s="230">
        <v>0.28</v>
      </c>
      <c r="D32" s="224"/>
      <c r="E32" s="229">
        <v>0.169</v>
      </c>
      <c r="F32" s="224"/>
      <c r="G32" s="224"/>
      <c r="H32" s="224"/>
      <c r="I32" s="224"/>
      <c r="J32" s="224"/>
      <c r="K32" s="291"/>
      <c r="L32" s="224"/>
      <c r="M32" s="224"/>
      <c r="N32" s="224"/>
    </row>
    <row r="33" spans="2:14" ht="19.5" customHeight="1">
      <c r="B33" s="287" t="s">
        <v>686</v>
      </c>
      <c r="C33" s="230">
        <v>0.15</v>
      </c>
      <c r="D33" s="224"/>
      <c r="E33" s="286">
        <v>0.939</v>
      </c>
      <c r="F33" s="224"/>
      <c r="G33" s="224"/>
      <c r="H33" s="224"/>
      <c r="I33" s="224"/>
      <c r="J33" s="224"/>
      <c r="K33" s="291"/>
      <c r="L33" s="224"/>
      <c r="M33" s="224"/>
      <c r="N33" s="224"/>
    </row>
    <row r="34" spans="2:14" ht="19.5" customHeight="1">
      <c r="B34" s="228" t="s">
        <v>682</v>
      </c>
      <c r="C34" s="231">
        <f>1*(C32/C33)*8760</f>
        <v>16352.000000000002</v>
      </c>
      <c r="D34" s="224"/>
      <c r="E34" s="231">
        <f>1*(E32/E33)*8760</f>
        <v>1576.6134185303515</v>
      </c>
      <c r="F34" s="224"/>
      <c r="G34" s="224"/>
      <c r="H34" s="224"/>
      <c r="I34" s="224"/>
      <c r="J34" s="224"/>
      <c r="K34" s="291"/>
      <c r="L34" s="224"/>
      <c r="M34" s="224"/>
      <c r="N34" s="224"/>
    </row>
    <row r="35" spans="2:14" ht="19.5" customHeight="1">
      <c r="B35" s="232" t="s">
        <v>607</v>
      </c>
      <c r="C35" s="236">
        <v>0.88</v>
      </c>
      <c r="D35" s="224"/>
      <c r="E35" s="233">
        <v>-1.86</v>
      </c>
      <c r="F35" s="224"/>
      <c r="G35" s="224"/>
      <c r="H35" s="224"/>
      <c r="I35" s="224"/>
      <c r="J35" s="224"/>
      <c r="K35" s="291"/>
      <c r="L35" s="224"/>
      <c r="M35" s="224"/>
      <c r="N35" s="224"/>
    </row>
    <row r="36" spans="2:14" ht="19.5" customHeight="1">
      <c r="B36" s="232" t="s">
        <v>608</v>
      </c>
      <c r="C36" s="234">
        <f>C34*C35</f>
        <v>14389.760000000002</v>
      </c>
      <c r="D36" s="224"/>
      <c r="E36" s="234">
        <f>E34*E35</f>
        <v>-2932.500958466454</v>
      </c>
      <c r="F36" s="224"/>
      <c r="G36" s="224"/>
      <c r="H36" s="224"/>
      <c r="I36" s="224"/>
      <c r="J36" s="224"/>
      <c r="K36" s="291"/>
      <c r="L36" s="224"/>
      <c r="M36" s="224"/>
      <c r="N36" s="224"/>
    </row>
    <row r="37" spans="2:14" ht="19.5" customHeight="1">
      <c r="B37" s="232" t="s">
        <v>609</v>
      </c>
      <c r="C37" s="235">
        <f>C36/365</f>
        <v>39.42400000000001</v>
      </c>
      <c r="D37" s="224"/>
      <c r="E37" s="235">
        <f>E36/365</f>
        <v>-8.034249201277957</v>
      </c>
      <c r="F37" s="224"/>
      <c r="G37" s="224"/>
      <c r="H37" s="224"/>
      <c r="I37" s="224"/>
      <c r="J37" s="224"/>
      <c r="K37" s="291"/>
      <c r="L37" s="224"/>
      <c r="M37" s="224"/>
      <c r="N37" s="224"/>
    </row>
    <row r="38" spans="2:14" ht="19.5" customHeight="1">
      <c r="B38" s="223" t="s">
        <v>614</v>
      </c>
      <c r="D38" s="224"/>
      <c r="E38" s="224"/>
      <c r="F38" s="224"/>
      <c r="G38" s="224"/>
      <c r="H38" s="224"/>
      <c r="I38" s="224"/>
      <c r="J38" s="224"/>
      <c r="K38" s="291"/>
      <c r="L38" s="224"/>
      <c r="M38" s="224"/>
      <c r="N38" s="224"/>
    </row>
    <row r="39" spans="2:14" ht="30">
      <c r="B39" s="225" t="s">
        <v>602</v>
      </c>
      <c r="C39" s="248" t="s">
        <v>691</v>
      </c>
      <c r="D39" s="224"/>
      <c r="E39" s="248" t="s">
        <v>692</v>
      </c>
      <c r="F39" s="224"/>
      <c r="G39" s="224"/>
      <c r="H39" s="224"/>
      <c r="I39" s="224"/>
      <c r="J39" s="224"/>
      <c r="K39" s="291"/>
      <c r="L39" s="224"/>
      <c r="M39" s="224"/>
      <c r="N39" s="224"/>
    </row>
    <row r="40" spans="2:14" ht="15">
      <c r="B40" s="228" t="s">
        <v>606</v>
      </c>
      <c r="C40" s="229">
        <v>0.177</v>
      </c>
      <c r="D40" s="224"/>
      <c r="E40" s="229">
        <v>0.068</v>
      </c>
      <c r="F40" s="224"/>
      <c r="G40" s="224"/>
      <c r="H40" s="224"/>
      <c r="I40" s="224"/>
      <c r="J40" s="224"/>
      <c r="K40" s="291"/>
      <c r="L40" s="224"/>
      <c r="M40" s="224"/>
      <c r="N40" s="224"/>
    </row>
    <row r="41" spans="2:14" ht="15">
      <c r="B41" s="287" t="s">
        <v>686</v>
      </c>
      <c r="C41" s="230">
        <v>0.38</v>
      </c>
      <c r="D41" s="224"/>
      <c r="E41" s="286">
        <v>0.887</v>
      </c>
      <c r="F41" s="224"/>
      <c r="G41" s="224"/>
      <c r="H41" s="224"/>
      <c r="I41" s="224"/>
      <c r="J41" s="224"/>
      <c r="K41" s="291"/>
      <c r="L41" s="224"/>
      <c r="M41" s="224"/>
      <c r="N41" s="224"/>
    </row>
    <row r="42" spans="2:14" ht="15">
      <c r="B42" s="228" t="s">
        <v>682</v>
      </c>
      <c r="C42" s="231">
        <f>1*(C40/C41)*8760</f>
        <v>4080.3157894736837</v>
      </c>
      <c r="D42" s="224"/>
      <c r="E42" s="231">
        <f>1*(E40/E41)*8760</f>
        <v>671.567080045096</v>
      </c>
      <c r="F42" s="224"/>
      <c r="G42" s="224"/>
      <c r="H42" s="224"/>
      <c r="I42" s="224"/>
      <c r="J42" s="224"/>
      <c r="K42" s="291"/>
      <c r="L42" s="224"/>
      <c r="M42" s="224"/>
      <c r="N42" s="224"/>
    </row>
    <row r="43" spans="2:14" ht="15">
      <c r="B43" s="232" t="s">
        <v>607</v>
      </c>
      <c r="C43" s="236">
        <v>480</v>
      </c>
      <c r="D43" s="224"/>
      <c r="E43" s="233">
        <v>-7.5</v>
      </c>
      <c r="F43" s="224"/>
      <c r="G43" s="224"/>
      <c r="H43" s="224"/>
      <c r="I43" s="224"/>
      <c r="J43" s="224"/>
      <c r="K43" s="291"/>
      <c r="L43" s="224"/>
      <c r="M43" s="224"/>
      <c r="N43" s="224"/>
    </row>
    <row r="44" spans="2:14" ht="15">
      <c r="B44" s="232" t="s">
        <v>608</v>
      </c>
      <c r="C44" s="234">
        <f>C42*C43</f>
        <v>1958551.578947368</v>
      </c>
      <c r="D44" s="224"/>
      <c r="E44" s="234">
        <f>E42*E43</f>
        <v>-5036.75310033822</v>
      </c>
      <c r="F44" s="224"/>
      <c r="G44" s="224"/>
      <c r="H44" s="224"/>
      <c r="I44" s="224"/>
      <c r="J44" s="224"/>
      <c r="K44" s="291"/>
      <c r="L44" s="224"/>
      <c r="M44" s="224"/>
      <c r="N44" s="224"/>
    </row>
    <row r="45" spans="2:14" ht="15">
      <c r="B45" s="232" t="s">
        <v>609</v>
      </c>
      <c r="C45" s="237">
        <f>C44/365</f>
        <v>5365.894736842104</v>
      </c>
      <c r="D45" s="224"/>
      <c r="E45" s="235">
        <f>E44/365</f>
        <v>-13.799323562570466</v>
      </c>
      <c r="F45" s="224"/>
      <c r="G45" s="224"/>
      <c r="H45" s="224"/>
      <c r="I45" s="224"/>
      <c r="J45" s="224"/>
      <c r="K45" s="291"/>
      <c r="L45" s="224"/>
      <c r="M45" s="224"/>
      <c r="N45" s="224"/>
    </row>
    <row r="46" spans="2:14" ht="18.75">
      <c r="B46" s="223" t="s">
        <v>615</v>
      </c>
      <c r="D46" s="224"/>
      <c r="E46" s="224"/>
      <c r="F46" s="224"/>
      <c r="G46" s="224"/>
      <c r="H46" s="224"/>
      <c r="I46" s="224"/>
      <c r="J46" s="224"/>
      <c r="K46" s="291"/>
      <c r="L46" s="224"/>
      <c r="M46" s="224"/>
      <c r="N46" s="224"/>
    </row>
    <row r="47" spans="2:14" ht="30">
      <c r="B47" s="225" t="s">
        <v>602</v>
      </c>
      <c r="C47" s="248" t="s">
        <v>693</v>
      </c>
      <c r="D47" s="224"/>
      <c r="E47" s="248" t="s">
        <v>694</v>
      </c>
      <c r="F47" s="224"/>
      <c r="G47" s="224"/>
      <c r="H47" s="224"/>
      <c r="I47" s="224"/>
      <c r="J47" s="224"/>
      <c r="K47" s="291"/>
      <c r="L47" s="224"/>
      <c r="M47" s="224"/>
      <c r="N47" s="224"/>
    </row>
    <row r="48" spans="2:14" ht="15">
      <c r="B48" s="228" t="s">
        <v>606</v>
      </c>
      <c r="C48" s="230">
        <v>0.28</v>
      </c>
      <c r="D48" s="224"/>
      <c r="E48" s="230">
        <v>0.62</v>
      </c>
      <c r="F48" s="224"/>
      <c r="G48" s="224"/>
      <c r="H48" s="224"/>
      <c r="I48" s="224"/>
      <c r="J48" s="224"/>
      <c r="K48" s="291"/>
      <c r="L48" s="224"/>
      <c r="M48" s="224"/>
      <c r="N48" s="224"/>
    </row>
    <row r="49" spans="2:14" ht="15">
      <c r="B49" s="287" t="s">
        <v>686</v>
      </c>
      <c r="C49" s="230">
        <v>0.15</v>
      </c>
      <c r="D49" s="224"/>
      <c r="E49" s="286">
        <v>0.957</v>
      </c>
      <c r="F49" s="224"/>
      <c r="G49" s="224"/>
      <c r="H49" s="224"/>
      <c r="I49" s="224"/>
      <c r="J49" s="224"/>
      <c r="K49" s="291"/>
      <c r="L49" s="224"/>
      <c r="M49" s="224"/>
      <c r="N49" s="224"/>
    </row>
    <row r="50" spans="2:14" ht="15">
      <c r="B50" s="228" t="s">
        <v>682</v>
      </c>
      <c r="C50" s="231">
        <f>1*(C48/C49)*8760</f>
        <v>16352.000000000002</v>
      </c>
      <c r="D50" s="224"/>
      <c r="E50" s="231">
        <f>1*(E48/E49)*8760</f>
        <v>5675.235109717868</v>
      </c>
      <c r="F50" s="224"/>
      <c r="G50" s="224"/>
      <c r="H50" s="224"/>
      <c r="I50" s="224"/>
      <c r="J50" s="224"/>
      <c r="K50" s="291"/>
      <c r="L50" s="224"/>
      <c r="M50" s="224"/>
      <c r="N50" s="224"/>
    </row>
    <row r="51" spans="2:14" ht="15">
      <c r="B51" s="232" t="s">
        <v>607</v>
      </c>
      <c r="C51" s="233">
        <v>2.25</v>
      </c>
      <c r="D51" s="224"/>
      <c r="E51" s="233">
        <v>-7.5</v>
      </c>
      <c r="F51" s="224"/>
      <c r="G51" s="224"/>
      <c r="H51" s="224"/>
      <c r="I51" s="224"/>
      <c r="J51" s="224"/>
      <c r="K51" s="291"/>
      <c r="L51" s="224"/>
      <c r="M51" s="224"/>
      <c r="N51" s="224"/>
    </row>
    <row r="52" spans="2:14" ht="15">
      <c r="B52" s="232" t="s">
        <v>608</v>
      </c>
      <c r="C52" s="234">
        <f>C50*C51</f>
        <v>36792.00000000001</v>
      </c>
      <c r="D52" s="224"/>
      <c r="E52" s="234">
        <f>E50*E51</f>
        <v>-42564.26332288401</v>
      </c>
      <c r="F52" s="224"/>
      <c r="G52" s="224"/>
      <c r="H52" s="224"/>
      <c r="I52" s="224"/>
      <c r="J52" s="224"/>
      <c r="K52" s="291"/>
      <c r="L52" s="224"/>
      <c r="M52" s="224"/>
      <c r="N52" s="224"/>
    </row>
    <row r="53" spans="2:14" ht="15">
      <c r="B53" s="232" t="s">
        <v>609</v>
      </c>
      <c r="C53" s="235">
        <f>C52/365</f>
        <v>100.80000000000003</v>
      </c>
      <c r="D53" s="224"/>
      <c r="E53" s="235">
        <f>E52/365</f>
        <v>-116.61442006269593</v>
      </c>
      <c r="F53" s="224"/>
      <c r="G53" s="224"/>
      <c r="H53" s="224"/>
      <c r="I53" s="224"/>
      <c r="J53" s="224"/>
      <c r="K53" s="291"/>
      <c r="L53" s="224"/>
      <c r="M53" s="224"/>
      <c r="N53" s="224"/>
    </row>
    <row r="54" spans="2:14" ht="18.75">
      <c r="B54" s="223" t="s">
        <v>616</v>
      </c>
      <c r="D54" s="224"/>
      <c r="E54" s="224"/>
      <c r="F54" s="224"/>
      <c r="G54" s="224"/>
      <c r="H54" s="224"/>
      <c r="I54" s="224"/>
      <c r="J54" s="224"/>
      <c r="K54" s="291"/>
      <c r="L54" s="224"/>
      <c r="M54" s="224"/>
      <c r="N54" s="224"/>
    </row>
    <row r="55" spans="2:14" ht="30">
      <c r="B55" s="225" t="s">
        <v>602</v>
      </c>
      <c r="C55" s="248" t="s">
        <v>695</v>
      </c>
      <c r="D55" s="224"/>
      <c r="E55" s="248" t="s">
        <v>696</v>
      </c>
      <c r="F55" s="224"/>
      <c r="G55" s="224"/>
      <c r="H55" s="224"/>
      <c r="I55" s="224"/>
      <c r="J55" s="224"/>
      <c r="K55" s="291"/>
      <c r="L55" s="224"/>
      <c r="M55" s="224"/>
      <c r="N55" s="224"/>
    </row>
    <row r="56" spans="2:14" ht="15">
      <c r="B56" s="228" t="s">
        <v>606</v>
      </c>
      <c r="C56" s="229">
        <v>0.177</v>
      </c>
      <c r="D56" s="224"/>
      <c r="E56" s="229">
        <v>0.325</v>
      </c>
      <c r="F56" s="224"/>
      <c r="G56" s="224"/>
      <c r="H56" s="224"/>
      <c r="I56" s="224"/>
      <c r="J56" s="224"/>
      <c r="K56" s="291"/>
      <c r="L56" s="224"/>
      <c r="M56" s="224"/>
      <c r="N56" s="224"/>
    </row>
    <row r="57" spans="2:14" ht="15">
      <c r="B57" s="287" t="s">
        <v>686</v>
      </c>
      <c r="C57" s="230">
        <v>0.38</v>
      </c>
      <c r="D57" s="224"/>
      <c r="E57" s="286">
        <v>0.879</v>
      </c>
      <c r="F57" s="224"/>
      <c r="G57" s="224"/>
      <c r="H57" s="224"/>
      <c r="I57" s="224"/>
      <c r="J57" s="224"/>
      <c r="K57" s="291"/>
      <c r="L57" s="224"/>
      <c r="M57" s="224"/>
      <c r="N57" s="224"/>
    </row>
    <row r="58" spans="2:14" ht="15">
      <c r="B58" s="228" t="s">
        <v>682</v>
      </c>
      <c r="C58" s="231">
        <f>1*(C56/C57)*8760</f>
        <v>4080.3157894736837</v>
      </c>
      <c r="D58" s="224"/>
      <c r="E58" s="231">
        <f>1*(E56/E57)*8760</f>
        <v>3238.9078498293516</v>
      </c>
      <c r="F58" s="224"/>
      <c r="G58" s="224"/>
      <c r="H58" s="224"/>
      <c r="I58" s="224"/>
      <c r="J58" s="224"/>
      <c r="K58" s="291"/>
      <c r="L58" s="224"/>
      <c r="M58" s="224"/>
      <c r="N58" s="224"/>
    </row>
    <row r="59" spans="2:14" ht="15">
      <c r="B59" s="232" t="s">
        <v>607</v>
      </c>
      <c r="C59" s="233">
        <v>25</v>
      </c>
      <c r="D59" s="224"/>
      <c r="E59" s="233">
        <v>-7.5</v>
      </c>
      <c r="F59" s="224"/>
      <c r="G59" s="224"/>
      <c r="H59" s="224"/>
      <c r="I59" s="224"/>
      <c r="J59" s="224"/>
      <c r="K59" s="291"/>
      <c r="L59" s="224"/>
      <c r="M59" s="224"/>
      <c r="N59" s="224"/>
    </row>
    <row r="60" spans="2:14" ht="15">
      <c r="B60" s="232" t="s">
        <v>608</v>
      </c>
      <c r="C60" s="234">
        <f>C58*C59</f>
        <v>102007.89473684209</v>
      </c>
      <c r="D60" s="224"/>
      <c r="E60" s="234">
        <f>E58*E59</f>
        <v>-24291.808873720136</v>
      </c>
      <c r="F60" s="224"/>
      <c r="G60" s="224"/>
      <c r="H60" s="224"/>
      <c r="I60" s="224"/>
      <c r="J60" s="224"/>
      <c r="K60" s="291"/>
      <c r="L60" s="224"/>
      <c r="M60" s="224"/>
      <c r="N60" s="224"/>
    </row>
    <row r="61" spans="2:14" ht="15">
      <c r="B61" s="232" t="s">
        <v>609</v>
      </c>
      <c r="C61" s="235">
        <f>C60/365</f>
        <v>279.4736842105263</v>
      </c>
      <c r="D61" s="224"/>
      <c r="E61" s="235">
        <f>E60/365</f>
        <v>-66.55290102389078</v>
      </c>
      <c r="F61" s="224"/>
      <c r="G61" s="224"/>
      <c r="H61" s="224"/>
      <c r="I61" s="224"/>
      <c r="J61" s="224"/>
      <c r="K61" s="291"/>
      <c r="L61" s="224"/>
      <c r="M61" s="224"/>
      <c r="N61" s="224"/>
    </row>
    <row r="62" spans="2:14" ht="18.75">
      <c r="B62" s="223" t="s">
        <v>617</v>
      </c>
      <c r="C62" s="224"/>
      <c r="D62" s="224"/>
      <c r="E62" s="224"/>
      <c r="F62" s="224"/>
      <c r="G62" s="224"/>
      <c r="H62" s="224"/>
      <c r="I62" s="224"/>
      <c r="J62" s="224"/>
      <c r="K62" s="291"/>
      <c r="L62" s="224"/>
      <c r="M62" s="224"/>
      <c r="N62" s="224"/>
    </row>
    <row r="63" spans="2:14" ht="30">
      <c r="B63" s="225" t="s">
        <v>602</v>
      </c>
      <c r="C63" s="248" t="s">
        <v>697</v>
      </c>
      <c r="D63" s="224"/>
      <c r="E63" s="248" t="s">
        <v>698</v>
      </c>
      <c r="F63" s="224"/>
      <c r="G63" s="224"/>
      <c r="H63" s="224"/>
      <c r="I63" s="224"/>
      <c r="J63" s="224"/>
      <c r="K63" s="291"/>
      <c r="L63" s="224"/>
      <c r="M63" s="224"/>
      <c r="N63" s="224"/>
    </row>
    <row r="64" spans="2:14" ht="15">
      <c r="B64" s="228" t="s">
        <v>606</v>
      </c>
      <c r="C64" s="230">
        <v>0.28</v>
      </c>
      <c r="D64" s="224"/>
      <c r="E64" s="229">
        <v>0.169</v>
      </c>
      <c r="F64" s="224"/>
      <c r="G64" s="224"/>
      <c r="H64" s="224"/>
      <c r="I64" s="224"/>
      <c r="J64" s="224"/>
      <c r="K64" s="291"/>
      <c r="L64" s="224"/>
      <c r="M64" s="224"/>
      <c r="N64" s="224"/>
    </row>
    <row r="65" spans="2:14" ht="15">
      <c r="B65" s="287" t="s">
        <v>686</v>
      </c>
      <c r="C65" s="230">
        <v>0.15</v>
      </c>
      <c r="D65" s="224"/>
      <c r="E65" s="286">
        <v>0.939</v>
      </c>
      <c r="F65" s="224"/>
      <c r="G65" s="224"/>
      <c r="H65" s="224"/>
      <c r="I65" s="224"/>
      <c r="J65" s="224"/>
      <c r="K65" s="291"/>
      <c r="L65" s="224"/>
      <c r="M65" s="224"/>
      <c r="N65" s="224"/>
    </row>
    <row r="66" spans="2:14" ht="15">
      <c r="B66" s="228" t="s">
        <v>682</v>
      </c>
      <c r="C66" s="231">
        <f>1*(C64/C65)*8760</f>
        <v>16352.000000000002</v>
      </c>
      <c r="D66" s="224"/>
      <c r="E66" s="231">
        <f>1*(E64/E65)*8760</f>
        <v>1576.6134185303515</v>
      </c>
      <c r="F66" s="224"/>
      <c r="G66" s="224"/>
      <c r="H66" s="224"/>
      <c r="I66" s="224"/>
      <c r="J66" s="224"/>
      <c r="K66" s="291"/>
      <c r="L66" s="224"/>
      <c r="M66" s="224"/>
      <c r="N66" s="224"/>
    </row>
    <row r="67" spans="2:14" ht="15">
      <c r="B67" s="232" t="s">
        <v>607</v>
      </c>
      <c r="C67" s="233">
        <v>8</v>
      </c>
      <c r="D67" s="224"/>
      <c r="E67" s="233">
        <v>-7.5</v>
      </c>
      <c r="F67" s="224"/>
      <c r="G67" s="224"/>
      <c r="H67" s="224"/>
      <c r="I67" s="224"/>
      <c r="J67" s="224"/>
      <c r="K67" s="291"/>
      <c r="L67" s="224"/>
      <c r="M67" s="224"/>
      <c r="N67" s="224"/>
    </row>
    <row r="68" spans="2:14" ht="15">
      <c r="B68" s="232" t="s">
        <v>608</v>
      </c>
      <c r="C68" s="234">
        <f>C66*C67</f>
        <v>130816.00000000001</v>
      </c>
      <c r="D68" s="224"/>
      <c r="E68" s="234">
        <f>E66*E67</f>
        <v>-11824.600638977636</v>
      </c>
      <c r="F68" s="224"/>
      <c r="G68" s="224"/>
      <c r="H68" s="224"/>
      <c r="I68" s="224"/>
      <c r="J68" s="224"/>
      <c r="K68" s="291"/>
      <c r="L68" s="224"/>
      <c r="M68" s="224"/>
      <c r="N68" s="224"/>
    </row>
    <row r="69" spans="2:14" ht="15">
      <c r="B69" s="232" t="s">
        <v>609</v>
      </c>
      <c r="C69" s="235">
        <f>C68/365</f>
        <v>358.40000000000003</v>
      </c>
      <c r="D69" s="224"/>
      <c r="E69" s="235">
        <f>E68/365</f>
        <v>-32.3961661341853</v>
      </c>
      <c r="F69" s="224"/>
      <c r="G69" s="224"/>
      <c r="H69" s="224"/>
      <c r="I69" s="224"/>
      <c r="J69" s="224"/>
      <c r="K69" s="291"/>
      <c r="L69" s="224"/>
      <c r="M69" s="224"/>
      <c r="N69" s="224"/>
    </row>
    <row r="70" spans="2:14" ht="18.75">
      <c r="B70" s="223" t="s">
        <v>618</v>
      </c>
      <c r="C70" s="224"/>
      <c r="D70" s="224"/>
      <c r="E70" s="224"/>
      <c r="F70" s="224"/>
      <c r="G70" s="224"/>
      <c r="H70" s="224"/>
      <c r="I70" s="224"/>
      <c r="J70" s="224"/>
      <c r="K70" s="291"/>
      <c r="L70" s="224"/>
      <c r="M70" s="224"/>
      <c r="N70" s="224"/>
    </row>
    <row r="71" spans="2:14" ht="15">
      <c r="B71" s="225" t="s">
        <v>602</v>
      </c>
      <c r="C71" s="248" t="s">
        <v>699</v>
      </c>
      <c r="D71" s="224"/>
      <c r="E71" s="227"/>
      <c r="F71" s="224"/>
      <c r="G71" s="224"/>
      <c r="H71" s="224"/>
      <c r="I71" s="224"/>
      <c r="J71" s="224"/>
      <c r="K71" s="291"/>
      <c r="L71" s="224"/>
      <c r="M71" s="224"/>
      <c r="N71" s="224"/>
    </row>
    <row r="72" spans="2:14" ht="15">
      <c r="B72" s="228" t="s">
        <v>606</v>
      </c>
      <c r="C72" s="229">
        <v>0.864</v>
      </c>
      <c r="D72" s="224"/>
      <c r="E72" s="230"/>
      <c r="F72" s="224"/>
      <c r="G72" s="224"/>
      <c r="H72" s="224"/>
      <c r="I72" s="224"/>
      <c r="J72" s="224"/>
      <c r="K72" s="291"/>
      <c r="L72" s="224"/>
      <c r="M72" s="224"/>
      <c r="N72" s="224"/>
    </row>
    <row r="73" spans="2:14" ht="15">
      <c r="B73" s="287" t="s">
        <v>686</v>
      </c>
      <c r="C73" s="293">
        <v>0.95</v>
      </c>
      <c r="D73" s="224"/>
      <c r="E73" s="230"/>
      <c r="F73" s="224"/>
      <c r="G73" s="224"/>
      <c r="H73" s="224"/>
      <c r="I73" s="224"/>
      <c r="J73" s="224"/>
      <c r="K73" s="291"/>
      <c r="L73" s="224"/>
      <c r="M73" s="224"/>
      <c r="N73" s="224"/>
    </row>
    <row r="74" spans="2:14" ht="15">
      <c r="B74" s="228" t="s">
        <v>682</v>
      </c>
      <c r="C74" s="231">
        <f>1*(C72/C73)*8760</f>
        <v>7966.989473684211</v>
      </c>
      <c r="D74" s="224"/>
      <c r="E74" s="231"/>
      <c r="F74" s="224"/>
      <c r="G74" s="224"/>
      <c r="H74" s="224"/>
      <c r="I74" s="224"/>
      <c r="J74" s="224"/>
      <c r="K74" s="291"/>
      <c r="L74" s="224"/>
      <c r="M74" s="224"/>
      <c r="N74" s="224"/>
    </row>
    <row r="75" spans="2:14" ht="15">
      <c r="B75" s="232" t="s">
        <v>607</v>
      </c>
      <c r="C75" s="233">
        <v>8</v>
      </c>
      <c r="D75" s="224"/>
      <c r="E75" s="233"/>
      <c r="F75" s="224"/>
      <c r="G75" s="224"/>
      <c r="H75" s="224"/>
      <c r="I75" s="224"/>
      <c r="J75" s="224"/>
      <c r="K75" s="291"/>
      <c r="L75" s="224"/>
      <c r="M75" s="224"/>
      <c r="N75" s="224"/>
    </row>
    <row r="76" spans="2:14" ht="15">
      <c r="B76" s="232" t="s">
        <v>608</v>
      </c>
      <c r="C76" s="234">
        <f>C74*C75</f>
        <v>63735.915789473685</v>
      </c>
      <c r="D76" s="224"/>
      <c r="E76" s="234"/>
      <c r="F76" s="224"/>
      <c r="G76" s="224"/>
      <c r="H76" s="224"/>
      <c r="I76" s="224"/>
      <c r="J76" s="224"/>
      <c r="K76" s="291"/>
      <c r="L76" s="224"/>
      <c r="M76" s="224"/>
      <c r="N76" s="224"/>
    </row>
    <row r="77" spans="2:14" ht="15">
      <c r="B77" s="238" t="s">
        <v>609</v>
      </c>
      <c r="C77" s="235">
        <f>C76/365</f>
        <v>174.61894736842106</v>
      </c>
      <c r="D77" s="224"/>
      <c r="E77" s="235"/>
      <c r="F77" s="224"/>
      <c r="G77" s="224"/>
      <c r="H77" s="224"/>
      <c r="I77" s="224"/>
      <c r="J77" s="224"/>
      <c r="K77" s="291"/>
      <c r="L77" s="224"/>
      <c r="M77" s="224"/>
      <c r="N77" s="224"/>
    </row>
    <row r="78" spans="2:14" ht="18.75">
      <c r="B78" s="223" t="s">
        <v>619</v>
      </c>
      <c r="C78" s="224"/>
      <c r="D78" s="224"/>
      <c r="E78" s="224"/>
      <c r="F78" s="224"/>
      <c r="G78" s="224"/>
      <c r="H78" s="224"/>
      <c r="I78" s="224"/>
      <c r="J78" s="224"/>
      <c r="K78" s="291"/>
      <c r="L78" s="224"/>
      <c r="M78" s="224"/>
      <c r="N78" s="224"/>
    </row>
    <row r="79" spans="2:14" ht="31.5" customHeight="1">
      <c r="B79" s="225" t="s">
        <v>602</v>
      </c>
      <c r="C79" s="248" t="s">
        <v>700</v>
      </c>
      <c r="D79" s="224"/>
      <c r="E79" s="227"/>
      <c r="F79" s="224"/>
      <c r="G79" s="224"/>
      <c r="H79" s="224"/>
      <c r="I79" s="224"/>
      <c r="J79" s="224"/>
      <c r="K79" s="291"/>
      <c r="L79" s="224"/>
      <c r="M79" s="224"/>
      <c r="N79" s="224"/>
    </row>
    <row r="80" spans="2:14" ht="15">
      <c r="B80" s="228" t="s">
        <v>606</v>
      </c>
      <c r="C80" s="229">
        <v>0.177</v>
      </c>
      <c r="D80" s="224"/>
      <c r="E80" s="230"/>
      <c r="F80" s="224"/>
      <c r="G80" s="224"/>
      <c r="H80" s="224"/>
      <c r="I80" s="224"/>
      <c r="J80" s="224"/>
      <c r="K80" s="291"/>
      <c r="L80" s="224"/>
      <c r="M80" s="224"/>
      <c r="N80" s="224"/>
    </row>
    <row r="81" spans="2:14" ht="15">
      <c r="B81" s="287" t="s">
        <v>686</v>
      </c>
      <c r="C81" s="230">
        <v>0.38</v>
      </c>
      <c r="D81" s="224"/>
      <c r="E81" s="230"/>
      <c r="F81" s="224"/>
      <c r="G81" s="224"/>
      <c r="H81" s="224"/>
      <c r="I81" s="224"/>
      <c r="J81" s="224"/>
      <c r="K81" s="291"/>
      <c r="L81" s="224"/>
      <c r="M81" s="224"/>
      <c r="N81" s="224"/>
    </row>
    <row r="82" spans="2:14" ht="15">
      <c r="B82" s="228" t="s">
        <v>682</v>
      </c>
      <c r="C82" s="231">
        <f>1*(C80/C81)*8760</f>
        <v>4080.3157894736837</v>
      </c>
      <c r="D82" s="224"/>
      <c r="E82" s="231"/>
      <c r="F82" s="224"/>
      <c r="G82" s="224"/>
      <c r="H82" s="224"/>
      <c r="I82" s="224"/>
      <c r="J82" s="224"/>
      <c r="K82" s="291"/>
      <c r="L82" s="224"/>
      <c r="M82" s="224"/>
      <c r="N82" s="224"/>
    </row>
    <row r="83" spans="2:14" ht="15">
      <c r="B83" s="232" t="s">
        <v>607</v>
      </c>
      <c r="C83" s="233">
        <v>16.5</v>
      </c>
      <c r="D83" s="224"/>
      <c r="E83" s="233"/>
      <c r="F83" s="224"/>
      <c r="G83" s="224"/>
      <c r="H83" s="224"/>
      <c r="I83" s="224"/>
      <c r="J83" s="224"/>
      <c r="K83" s="291"/>
      <c r="L83" s="224"/>
      <c r="M83" s="224"/>
      <c r="N83" s="224"/>
    </row>
    <row r="84" spans="2:14" ht="15">
      <c r="B84" s="232" t="s">
        <v>608</v>
      </c>
      <c r="C84" s="234">
        <f>C82*C83</f>
        <v>67325.21052631579</v>
      </c>
      <c r="D84" s="224"/>
      <c r="E84" s="234"/>
      <c r="F84" s="224"/>
      <c r="G84" s="224"/>
      <c r="H84" s="224"/>
      <c r="I84" s="224"/>
      <c r="J84" s="224"/>
      <c r="K84" s="291"/>
      <c r="L84" s="224"/>
      <c r="M84" s="224"/>
      <c r="N84" s="224"/>
    </row>
    <row r="85" spans="2:14" ht="15">
      <c r="B85" s="238" t="s">
        <v>609</v>
      </c>
      <c r="C85" s="235">
        <f>C84/365</f>
        <v>184.45263157894735</v>
      </c>
      <c r="D85" s="224"/>
      <c r="E85" s="235"/>
      <c r="F85" s="224"/>
      <c r="G85" s="224"/>
      <c r="H85" s="224"/>
      <c r="I85" s="224"/>
      <c r="J85" s="224"/>
      <c r="K85" s="291"/>
      <c r="L85" s="224"/>
      <c r="M85" s="224"/>
      <c r="N85" s="224"/>
    </row>
    <row r="86" spans="2:14" ht="18.75">
      <c r="B86" s="223" t="s">
        <v>626</v>
      </c>
      <c r="C86" s="224"/>
      <c r="D86" s="224"/>
      <c r="E86" s="224"/>
      <c r="F86" s="224"/>
      <c r="G86" s="224"/>
      <c r="H86" s="224"/>
      <c r="I86" s="224"/>
      <c r="J86" s="224"/>
      <c r="K86" s="291"/>
      <c r="L86" s="224"/>
      <c r="M86" s="224"/>
      <c r="N86" s="224"/>
    </row>
    <row r="87" spans="2:14" ht="35.25" customHeight="1">
      <c r="B87" s="225" t="s">
        <v>602</v>
      </c>
      <c r="C87" s="248" t="s">
        <v>701</v>
      </c>
      <c r="D87" s="224"/>
      <c r="E87" s="227"/>
      <c r="F87" s="224"/>
      <c r="G87" s="224"/>
      <c r="H87" s="224"/>
      <c r="I87" s="224"/>
      <c r="J87" s="224"/>
      <c r="K87" s="291"/>
      <c r="L87" s="224"/>
      <c r="M87" s="224"/>
      <c r="N87" s="224"/>
    </row>
    <row r="88" spans="2:14" ht="15">
      <c r="B88" s="228" t="s">
        <v>606</v>
      </c>
      <c r="C88" s="230">
        <v>0.28</v>
      </c>
      <c r="D88" s="224"/>
      <c r="E88" s="230"/>
      <c r="F88" s="224"/>
      <c r="G88" s="224"/>
      <c r="H88" s="224"/>
      <c r="I88" s="224"/>
      <c r="J88" s="224"/>
      <c r="K88" s="291"/>
      <c r="L88" s="224"/>
      <c r="M88" s="224"/>
      <c r="N88" s="224"/>
    </row>
    <row r="89" spans="2:14" ht="15">
      <c r="B89" s="287" t="s">
        <v>686</v>
      </c>
      <c r="C89" s="230">
        <v>0.15</v>
      </c>
      <c r="D89" s="224"/>
      <c r="E89" s="230"/>
      <c r="F89" s="224"/>
      <c r="G89" s="224"/>
      <c r="H89" s="224"/>
      <c r="I89" s="224"/>
      <c r="J89" s="224"/>
      <c r="K89" s="291"/>
      <c r="L89" s="224"/>
      <c r="M89" s="224"/>
      <c r="N89" s="224"/>
    </row>
    <row r="90" spans="2:14" ht="15">
      <c r="B90" s="228" t="s">
        <v>682</v>
      </c>
      <c r="C90" s="231">
        <f>1*(C88/C89)*8760</f>
        <v>16352.000000000002</v>
      </c>
      <c r="D90" s="224"/>
      <c r="E90" s="231"/>
      <c r="F90" s="224"/>
      <c r="G90" s="224"/>
      <c r="H90" s="224"/>
      <c r="I90" s="224"/>
      <c r="J90" s="224"/>
      <c r="K90" s="291"/>
      <c r="L90" s="224"/>
      <c r="M90" s="224"/>
      <c r="N90" s="224"/>
    </row>
    <row r="91" spans="2:14" ht="15">
      <c r="B91" s="232" t="s">
        <v>607</v>
      </c>
      <c r="C91" s="233">
        <v>6.25</v>
      </c>
      <c r="D91" s="224"/>
      <c r="E91" s="233"/>
      <c r="F91" s="224"/>
      <c r="G91" s="224"/>
      <c r="H91" s="224"/>
      <c r="I91" s="224"/>
      <c r="J91" s="224"/>
      <c r="K91" s="291"/>
      <c r="L91" s="224"/>
      <c r="M91" s="224"/>
      <c r="N91" s="224"/>
    </row>
    <row r="92" spans="2:14" ht="15">
      <c r="B92" s="232" t="s">
        <v>608</v>
      </c>
      <c r="C92" s="234">
        <f>C90*C91</f>
        <v>102200.00000000001</v>
      </c>
      <c r="D92" s="224"/>
      <c r="E92" s="234"/>
      <c r="F92" s="224"/>
      <c r="G92" s="224"/>
      <c r="H92" s="224"/>
      <c r="I92" s="224"/>
      <c r="J92" s="224"/>
      <c r="K92" s="291"/>
      <c r="L92" s="224"/>
      <c r="M92" s="224"/>
      <c r="N92" s="224"/>
    </row>
    <row r="93" spans="2:14" ht="15">
      <c r="B93" s="238" t="s">
        <v>609</v>
      </c>
      <c r="C93" s="235">
        <f>C92/365</f>
        <v>280.00000000000006</v>
      </c>
      <c r="D93" s="224"/>
      <c r="E93" s="235"/>
      <c r="F93" s="224"/>
      <c r="G93" s="224"/>
      <c r="H93" s="224"/>
      <c r="I93" s="224"/>
      <c r="J93" s="224"/>
      <c r="K93" s="291"/>
      <c r="L93" s="224"/>
      <c r="M93" s="224"/>
      <c r="N93" s="224"/>
    </row>
    <row r="95" ht="15">
      <c r="C95" s="294" t="s">
        <v>702</v>
      </c>
    </row>
    <row r="96" ht="15">
      <c r="C96" s="295" t="s">
        <v>703</v>
      </c>
    </row>
    <row r="97" ht="15">
      <c r="C97" s="296" t="s">
        <v>704</v>
      </c>
    </row>
    <row r="98" ht="15">
      <c r="C98" s="294" t="s">
        <v>705</v>
      </c>
    </row>
    <row r="99" ht="15">
      <c r="C99" s="295" t="s">
        <v>706</v>
      </c>
    </row>
  </sheetData>
  <sheetProtection/>
  <mergeCells count="1">
    <mergeCell ref="C3:N3"/>
  </mergeCells>
  <printOptions/>
  <pageMargins left="0.7" right="0.7" top="0.75" bottom="0.75" header="0.3" footer="0.3"/>
  <pageSetup fitToHeight="1" fitToWidth="1" horizontalDpi="600" verticalDpi="600" orientation="landscape" paperSize="17" scale="48" r:id="rId1"/>
</worksheet>
</file>

<file path=xl/worksheets/sheet7.xml><?xml version="1.0" encoding="utf-8"?>
<worksheet xmlns="http://schemas.openxmlformats.org/spreadsheetml/2006/main" xmlns:r="http://schemas.openxmlformats.org/officeDocument/2006/relationships">
  <dimension ref="A1:C83"/>
  <sheetViews>
    <sheetView zoomScale="90" zoomScaleNormal="90" zoomScalePageLayoutView="0" workbookViewId="0" topLeftCell="A1">
      <selection activeCell="D46" sqref="D46"/>
    </sheetView>
  </sheetViews>
  <sheetFormatPr defaultColWidth="9.140625" defaultRowHeight="12.75"/>
  <cols>
    <col min="1" max="1" width="4.57421875" style="0" customWidth="1"/>
    <col min="2" max="2" width="120.57421875" style="6" customWidth="1"/>
  </cols>
  <sheetData>
    <row r="1" spans="1:2" ht="20.25">
      <c r="A1" s="400" t="str">
        <f>Setup!A2</f>
        <v>Capacity Construct Public Policy Senior Task Force (CCPPSTF)</v>
      </c>
      <c r="B1" s="400"/>
    </row>
    <row r="2" spans="1:2" ht="12.75">
      <c r="A2" s="401" t="str">
        <f>Setup!A5</f>
        <v>State Public Policy Inititiaves and the PJM Capacity Construct</v>
      </c>
      <c r="B2" s="401"/>
    </row>
    <row r="3" spans="1:2" ht="18">
      <c r="A3" s="402" t="s">
        <v>23</v>
      </c>
      <c r="B3" s="402"/>
    </row>
    <row r="4" ht="12.75">
      <c r="B4" s="15" t="s">
        <v>624</v>
      </c>
    </row>
    <row r="6" spans="1:2" ht="12.75">
      <c r="A6">
        <v>1</v>
      </c>
      <c r="B6" s="6" t="s">
        <v>621</v>
      </c>
    </row>
    <row r="7" spans="1:2" ht="25.5">
      <c r="A7">
        <v>2</v>
      </c>
      <c r="B7" s="6" t="s">
        <v>622</v>
      </c>
    </row>
    <row r="8" spans="1:2" ht="12.75">
      <c r="A8">
        <v>3</v>
      </c>
      <c r="B8" s="6" t="s">
        <v>623</v>
      </c>
    </row>
    <row r="9" spans="1:2" ht="12.75">
      <c r="A9">
        <v>4</v>
      </c>
      <c r="B9" s="6" t="s">
        <v>625</v>
      </c>
    </row>
    <row r="10" ht="12.75">
      <c r="A10">
        <v>5</v>
      </c>
    </row>
    <row r="11" ht="12.75">
      <c r="A11">
        <v>6</v>
      </c>
    </row>
    <row r="12" ht="12.75">
      <c r="A12">
        <v>7</v>
      </c>
    </row>
    <row r="13" ht="12.75">
      <c r="A13">
        <v>8</v>
      </c>
    </row>
    <row r="14" ht="12.75">
      <c r="A14">
        <v>9</v>
      </c>
    </row>
    <row r="15" ht="12.75">
      <c r="A15">
        <v>10</v>
      </c>
    </row>
    <row r="16" ht="12.75">
      <c r="A16">
        <v>11</v>
      </c>
    </row>
    <row r="17" spans="1:3" ht="12.75">
      <c r="A17">
        <v>12</v>
      </c>
      <c r="B17" s="73"/>
      <c r="C17" s="74"/>
    </row>
    <row r="18" spans="1:3" ht="12.75">
      <c r="A18">
        <v>13</v>
      </c>
      <c r="B18" s="73"/>
      <c r="C18" s="75"/>
    </row>
    <row r="19" spans="1:3" ht="12.75">
      <c r="A19">
        <v>14</v>
      </c>
      <c r="B19" s="73"/>
      <c r="C19" s="75"/>
    </row>
    <row r="20" spans="1:3" ht="12.75">
      <c r="A20">
        <v>15</v>
      </c>
      <c r="B20" s="73"/>
      <c r="C20" s="74"/>
    </row>
    <row r="21" spans="1:3" ht="12.75">
      <c r="A21">
        <v>16</v>
      </c>
      <c r="B21" s="73"/>
      <c r="C21" s="74"/>
    </row>
    <row r="22" spans="1:3" ht="12.75">
      <c r="A22">
        <v>17</v>
      </c>
      <c r="B22" s="73"/>
      <c r="C22" s="74"/>
    </row>
    <row r="23" spans="1:3" ht="12.75">
      <c r="A23">
        <v>18</v>
      </c>
      <c r="B23" s="73"/>
      <c r="C23" s="74"/>
    </row>
    <row r="24" spans="1:3" ht="12.75">
      <c r="A24">
        <v>19</v>
      </c>
      <c r="B24" s="73"/>
      <c r="C24" s="74"/>
    </row>
    <row r="25" spans="1:3" ht="12.75">
      <c r="A25">
        <v>20</v>
      </c>
      <c r="B25" s="73"/>
      <c r="C25" s="74"/>
    </row>
    <row r="26" spans="2:3" ht="12.75">
      <c r="B26" s="73"/>
      <c r="C26" s="74"/>
    </row>
    <row r="27" spans="2:3" ht="12.75">
      <c r="B27" s="73"/>
      <c r="C27" s="74"/>
    </row>
    <row r="28" spans="2:3" ht="12.75">
      <c r="B28" s="73"/>
      <c r="C28" s="74"/>
    </row>
    <row r="29" spans="2:3" ht="12.75">
      <c r="B29" s="73"/>
      <c r="C29" s="74"/>
    </row>
    <row r="30" spans="2:3" ht="12.75">
      <c r="B30" s="73"/>
      <c r="C30" s="74"/>
    </row>
    <row r="31" spans="2:3" ht="12.75">
      <c r="B31" s="73"/>
      <c r="C31" s="74"/>
    </row>
    <row r="32" spans="2:3" ht="12.75">
      <c r="B32" s="73"/>
      <c r="C32" s="74"/>
    </row>
    <row r="33" spans="2:3" ht="12.75">
      <c r="B33" s="73"/>
      <c r="C33" s="74"/>
    </row>
    <row r="34" spans="2:3" ht="12.75">
      <c r="B34" s="73"/>
      <c r="C34" s="74"/>
    </row>
    <row r="36" ht="29.25" customHeight="1"/>
    <row r="78" ht="12.75">
      <c r="B78" s="7"/>
    </row>
    <row r="79" ht="12.75">
      <c r="B79" s="69"/>
    </row>
    <row r="80" ht="12.75">
      <c r="B80" s="69"/>
    </row>
    <row r="81" ht="12.75">
      <c r="B81" s="70"/>
    </row>
    <row r="82" ht="13.5" thickBot="1">
      <c r="B82" s="71"/>
    </row>
    <row r="83" ht="15">
      <c r="B83" s="72"/>
    </row>
  </sheetData>
  <sheetProtection/>
  <mergeCells count="3">
    <mergeCell ref="A1:B1"/>
    <mergeCell ref="A2:B2"/>
    <mergeCell ref="A3:B3"/>
  </mergeCells>
  <hyperlinks>
    <hyperlink ref="A2:B2" r:id="rId1" display="http://www.pjm.com/committees-and-groups/issue-tracking/issue-tracking-details.aspx?Issue=%7b48B6750F-DAED-435F-BCA7-AA8020987422%7d"/>
  </hyperlinks>
  <printOptions/>
  <pageMargins left="0.7" right="0.7" top="0.75" bottom="0.75" header="0.3" footer="0.3"/>
  <pageSetup horizontalDpi="200" verticalDpi="200" orientation="portrait" r:id="rId3"/>
  <drawing r:id="rId2"/>
</worksheet>
</file>

<file path=xl/worksheets/sheet8.xml><?xml version="1.0" encoding="utf-8"?>
<worksheet xmlns="http://schemas.openxmlformats.org/spreadsheetml/2006/main" xmlns:r="http://schemas.openxmlformats.org/officeDocument/2006/relationships">
  <dimension ref="A1:BD44"/>
  <sheetViews>
    <sheetView tabSelected="1" zoomScale="140" zoomScaleNormal="140" workbookViewId="0" topLeftCell="A1">
      <pane xSplit="2" ySplit="6" topLeftCell="F7" activePane="bottomRight" state="frozen"/>
      <selection pane="topLeft" activeCell="A1" sqref="A1"/>
      <selection pane="topRight" activeCell="C1" sqref="C1"/>
      <selection pane="bottomLeft" activeCell="A7" sqref="A7"/>
      <selection pane="bottomRight" activeCell="H6" sqref="H6"/>
    </sheetView>
  </sheetViews>
  <sheetFormatPr defaultColWidth="9.140625" defaultRowHeight="12.75"/>
  <cols>
    <col min="1" max="1" width="6.57421875" style="10" bestFit="1" customWidth="1"/>
    <col min="2" max="2" width="43.140625" style="275" customWidth="1"/>
    <col min="3" max="3" width="15.57421875" style="275" customWidth="1"/>
    <col min="4" max="6" width="40.7109375" style="275" customWidth="1"/>
    <col min="7" max="7" width="36.7109375" style="275" customWidth="1"/>
    <col min="8" max="8" width="36.7109375" style="309" customWidth="1"/>
    <col min="9" max="9" width="20.8515625" style="275" customWidth="1"/>
    <col min="10" max="10" width="20.7109375" style="275" customWidth="1"/>
    <col min="11" max="13" width="9.140625" style="275" customWidth="1"/>
    <col min="14" max="14" width="13.140625" style="275" bestFit="1" customWidth="1"/>
    <col min="15" max="16384" width="9.140625" style="275" customWidth="1"/>
  </cols>
  <sheetData>
    <row r="1" spans="1:10" ht="20.25">
      <c r="A1" s="400" t="str">
        <f>'[2]Setup'!A2</f>
        <v>Capacity Construct Public Policy Senior Task Force (CCPPSTF)</v>
      </c>
      <c r="B1" s="403"/>
      <c r="C1" s="403"/>
      <c r="D1" s="403"/>
      <c r="E1" s="403"/>
      <c r="F1" s="403"/>
      <c r="G1" s="403"/>
      <c r="H1" s="403"/>
      <c r="I1" s="403"/>
      <c r="J1" s="403"/>
    </row>
    <row r="2" spans="1:10" ht="12.75">
      <c r="A2" s="401" t="str">
        <f>'[2]Setup'!A5</f>
        <v>State Public Policy Inititiaves and the PJM Capacity Construct</v>
      </c>
      <c r="B2" s="404"/>
      <c r="C2" s="404"/>
      <c r="D2" s="404"/>
      <c r="E2" s="404"/>
      <c r="F2" s="404"/>
      <c r="G2" s="404"/>
      <c r="H2" s="404"/>
      <c r="I2" s="404"/>
      <c r="J2" s="404"/>
    </row>
    <row r="3" spans="1:56" s="1" customFormat="1" ht="18">
      <c r="A3" s="402" t="s">
        <v>12</v>
      </c>
      <c r="B3" s="402"/>
      <c r="C3" s="402"/>
      <c r="D3" s="402"/>
      <c r="E3" s="402"/>
      <c r="F3" s="402"/>
      <c r="G3" s="402"/>
      <c r="H3" s="402"/>
      <c r="I3" s="402"/>
      <c r="J3" s="40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8"/>
      <c r="B4" s="5"/>
      <c r="C4" s="5"/>
      <c r="D4" s="5"/>
      <c r="E4" s="5"/>
      <c r="F4" s="5"/>
      <c r="G4" s="5"/>
      <c r="H4" s="306"/>
      <c r="I4" s="5"/>
      <c r="J4" s="5"/>
    </row>
    <row r="5" spans="1:10" ht="14.25">
      <c r="A5" s="8"/>
      <c r="B5" s="5"/>
      <c r="C5" s="5"/>
      <c r="D5" s="405" t="s">
        <v>21</v>
      </c>
      <c r="E5" s="406"/>
      <c r="F5" s="406"/>
      <c r="G5" s="406"/>
      <c r="H5" s="406"/>
      <c r="I5" s="406"/>
      <c r="J5" s="406"/>
    </row>
    <row r="6" spans="1:21" ht="51" customHeight="1">
      <c r="A6" s="9" t="s">
        <v>15</v>
      </c>
      <c r="B6" s="6" t="s">
        <v>24</v>
      </c>
      <c r="C6" s="6" t="s">
        <v>30</v>
      </c>
      <c r="D6" s="5" t="s">
        <v>11</v>
      </c>
      <c r="E6" s="5" t="s">
        <v>0</v>
      </c>
      <c r="F6" s="5" t="s">
        <v>1</v>
      </c>
      <c r="G6" s="5" t="s">
        <v>2</v>
      </c>
      <c r="H6" s="306" t="s">
        <v>3</v>
      </c>
      <c r="I6" s="5" t="s">
        <v>4</v>
      </c>
      <c r="J6" s="5" t="s">
        <v>729</v>
      </c>
      <c r="K6" s="28"/>
      <c r="L6" s="28"/>
      <c r="M6" s="28"/>
      <c r="N6" s="28"/>
      <c r="O6" s="28"/>
      <c r="P6" s="28"/>
      <c r="Q6" s="28"/>
      <c r="R6" s="28"/>
      <c r="S6" s="28"/>
      <c r="T6" s="28"/>
      <c r="U6" s="28"/>
    </row>
    <row r="7" spans="1:21" ht="127.5">
      <c r="A7" s="277">
        <v>1</v>
      </c>
      <c r="B7" s="301" t="s">
        <v>649</v>
      </c>
      <c r="C7" s="279"/>
      <c r="D7" s="298" t="s">
        <v>628</v>
      </c>
      <c r="E7" s="298" t="s">
        <v>650</v>
      </c>
      <c r="F7" s="299" t="s">
        <v>721</v>
      </c>
      <c r="G7" s="310" t="s">
        <v>726</v>
      </c>
      <c r="H7" s="335" t="s">
        <v>248</v>
      </c>
      <c r="I7" s="320" t="s">
        <v>727</v>
      </c>
      <c r="J7" s="320" t="s">
        <v>728</v>
      </c>
      <c r="K7" s="28"/>
      <c r="L7" s="28"/>
      <c r="M7" s="28"/>
      <c r="N7" s="28"/>
      <c r="O7" s="28"/>
      <c r="P7" s="28"/>
      <c r="Q7" s="28"/>
      <c r="R7" s="28"/>
      <c r="S7" s="28"/>
      <c r="T7" s="28"/>
      <c r="U7" s="28"/>
    </row>
    <row r="8" spans="1:21" s="303" customFormat="1" ht="102">
      <c r="A8" s="302" t="s">
        <v>708</v>
      </c>
      <c r="B8" s="278" t="s">
        <v>713</v>
      </c>
      <c r="C8" s="304"/>
      <c r="D8" s="305"/>
      <c r="E8" s="305"/>
      <c r="F8" s="299" t="s">
        <v>714</v>
      </c>
      <c r="G8" s="311"/>
      <c r="H8" s="311"/>
      <c r="I8" s="306"/>
      <c r="J8" s="306"/>
      <c r="K8" s="28"/>
      <c r="L8" s="28"/>
      <c r="M8" s="28"/>
      <c r="N8" s="28"/>
      <c r="O8" s="28"/>
      <c r="P8" s="28"/>
      <c r="Q8" s="28"/>
      <c r="R8" s="28"/>
      <c r="S8" s="28"/>
      <c r="T8" s="28"/>
      <c r="U8" s="28"/>
    </row>
    <row r="9" spans="1:21" s="303" customFormat="1" ht="34.5" customHeight="1">
      <c r="A9" s="307" t="s">
        <v>709</v>
      </c>
      <c r="B9" s="278" t="s">
        <v>716</v>
      </c>
      <c r="C9" s="279"/>
      <c r="D9" s="298"/>
      <c r="E9" s="298"/>
      <c r="F9" s="299" t="s">
        <v>718</v>
      </c>
      <c r="G9" s="311"/>
      <c r="H9" s="311"/>
      <c r="I9" s="5"/>
      <c r="J9" s="5"/>
      <c r="K9" s="28"/>
      <c r="L9" s="28"/>
      <c r="M9" s="28"/>
      <c r="N9" s="28"/>
      <c r="O9" s="28"/>
      <c r="P9" s="28"/>
      <c r="Q9" s="28"/>
      <c r="R9" s="28"/>
      <c r="S9" s="28"/>
      <c r="T9" s="28"/>
      <c r="U9" s="28"/>
    </row>
    <row r="10" spans="1:21" s="297" customFormat="1" ht="127.5">
      <c r="A10" s="302" t="s">
        <v>712</v>
      </c>
      <c r="B10" s="278" t="s">
        <v>710</v>
      </c>
      <c r="C10" s="279"/>
      <c r="D10" s="299" t="s">
        <v>248</v>
      </c>
      <c r="E10" s="298"/>
      <c r="F10" s="299" t="s">
        <v>719</v>
      </c>
      <c r="G10" s="311"/>
      <c r="H10" s="311"/>
      <c r="I10" s="5"/>
      <c r="J10" s="5"/>
      <c r="K10" s="28"/>
      <c r="L10" s="28"/>
      <c r="M10" s="28"/>
      <c r="N10" s="28"/>
      <c r="O10" s="28"/>
      <c r="P10" s="28"/>
      <c r="Q10" s="28"/>
      <c r="R10" s="28"/>
      <c r="S10" s="28"/>
      <c r="T10" s="28"/>
      <c r="U10" s="28"/>
    </row>
    <row r="11" spans="1:21" s="297" customFormat="1" ht="38.25">
      <c r="A11" s="302" t="s">
        <v>715</v>
      </c>
      <c r="B11" s="278" t="s">
        <v>711</v>
      </c>
      <c r="C11" s="279"/>
      <c r="D11" s="299" t="s">
        <v>248</v>
      </c>
      <c r="E11" s="298"/>
      <c r="F11" s="299" t="s">
        <v>720</v>
      </c>
      <c r="G11" s="311"/>
      <c r="H11" s="311"/>
      <c r="I11" s="5"/>
      <c r="J11" s="5"/>
      <c r="K11" s="28"/>
      <c r="L11" s="28"/>
      <c r="M11" s="28"/>
      <c r="N11" s="28"/>
      <c r="O11" s="28"/>
      <c r="P11" s="28"/>
      <c r="Q11" s="28"/>
      <c r="R11" s="28"/>
      <c r="S11" s="28"/>
      <c r="T11" s="28"/>
      <c r="U11" s="28"/>
    </row>
    <row r="12" spans="1:21" ht="369.75">
      <c r="A12" s="277">
        <v>2</v>
      </c>
      <c r="B12" s="280" t="s">
        <v>597</v>
      </c>
      <c r="C12" s="279"/>
      <c r="D12" s="298" t="s">
        <v>651</v>
      </c>
      <c r="E12" s="298" t="s">
        <v>652</v>
      </c>
      <c r="F12" s="299" t="s">
        <v>722</v>
      </c>
      <c r="G12" s="310" t="s">
        <v>724</v>
      </c>
      <c r="H12" s="337" t="s">
        <v>736</v>
      </c>
      <c r="I12" s="5"/>
      <c r="J12" s="5"/>
      <c r="K12" s="28"/>
      <c r="L12" s="28"/>
      <c r="M12" s="28"/>
      <c r="N12" s="28"/>
      <c r="O12" s="28"/>
      <c r="P12" s="28"/>
      <c r="Q12" s="28"/>
      <c r="R12" s="28"/>
      <c r="S12" s="28"/>
      <c r="T12" s="28"/>
      <c r="U12" s="28"/>
    </row>
    <row r="13" spans="1:21" ht="63.75">
      <c r="A13" s="277" t="s">
        <v>653</v>
      </c>
      <c r="B13" s="301" t="s">
        <v>654</v>
      </c>
      <c r="C13" s="279"/>
      <c r="D13" s="298" t="s">
        <v>628</v>
      </c>
      <c r="E13" s="298" t="s">
        <v>655</v>
      </c>
      <c r="F13" s="300" t="s">
        <v>723</v>
      </c>
      <c r="G13" s="310" t="s">
        <v>655</v>
      </c>
      <c r="H13" s="336" t="s">
        <v>248</v>
      </c>
      <c r="I13" s="5"/>
      <c r="J13" s="5"/>
      <c r="K13" s="28"/>
      <c r="L13" s="28"/>
      <c r="M13" s="28"/>
      <c r="N13" s="28"/>
      <c r="O13" s="28"/>
      <c r="P13" s="28"/>
      <c r="Q13" s="28"/>
      <c r="R13" s="28"/>
      <c r="S13" s="28"/>
      <c r="T13" s="28"/>
      <c r="U13" s="28"/>
    </row>
    <row r="14" spans="1:21" ht="63.75">
      <c r="A14" s="277" t="s">
        <v>656</v>
      </c>
      <c r="B14" s="301" t="s">
        <v>657</v>
      </c>
      <c r="C14" s="279"/>
      <c r="D14" s="298" t="s">
        <v>628</v>
      </c>
      <c r="E14" s="298" t="s">
        <v>658</v>
      </c>
      <c r="F14" s="308" t="s">
        <v>248</v>
      </c>
      <c r="G14" s="310" t="s">
        <v>725</v>
      </c>
      <c r="H14" s="336" t="s">
        <v>248</v>
      </c>
      <c r="I14" s="5"/>
      <c r="J14" s="5"/>
      <c r="K14" s="28"/>
      <c r="L14" s="28"/>
      <c r="M14" s="28"/>
      <c r="N14" s="28"/>
      <c r="O14" s="28"/>
      <c r="P14" s="28"/>
      <c r="Q14" s="28"/>
      <c r="R14" s="28"/>
      <c r="S14" s="28"/>
      <c r="T14" s="28"/>
      <c r="U14" s="28"/>
    </row>
    <row r="15" spans="1:21" ht="12.75">
      <c r="A15" s="312">
        <v>3</v>
      </c>
      <c r="B15" s="313" t="s">
        <v>659</v>
      </c>
      <c r="C15" s="314"/>
      <c r="D15" s="315"/>
      <c r="E15" s="315" t="s">
        <v>295</v>
      </c>
      <c r="F15" s="316" t="s">
        <v>248</v>
      </c>
      <c r="G15" s="317"/>
      <c r="H15" s="317"/>
      <c r="I15" s="318"/>
      <c r="J15" s="318"/>
      <c r="K15" s="28"/>
      <c r="L15" s="28"/>
      <c r="M15" s="28"/>
      <c r="N15" s="28"/>
      <c r="O15" s="28"/>
      <c r="P15" s="28"/>
      <c r="Q15" s="28"/>
      <c r="R15" s="28"/>
      <c r="S15" s="28"/>
      <c r="T15" s="28"/>
      <c r="U15" s="28"/>
    </row>
    <row r="16" spans="1:21" ht="12.75">
      <c r="A16" s="312">
        <v>4</v>
      </c>
      <c r="B16" s="313" t="s">
        <v>660</v>
      </c>
      <c r="C16" s="314"/>
      <c r="D16" s="315"/>
      <c r="E16" s="315" t="s">
        <v>295</v>
      </c>
      <c r="F16" s="319" t="s">
        <v>248</v>
      </c>
      <c r="G16" s="317"/>
      <c r="H16" s="317"/>
      <c r="I16" s="318"/>
      <c r="J16" s="318"/>
      <c r="K16" s="28"/>
      <c r="L16" s="28"/>
      <c r="M16" s="28"/>
      <c r="N16" s="28"/>
      <c r="O16" s="28"/>
      <c r="P16" s="28"/>
      <c r="Q16" s="28"/>
      <c r="R16" s="28"/>
      <c r="S16" s="28"/>
      <c r="T16" s="28"/>
      <c r="U16" s="28"/>
    </row>
    <row r="17" spans="1:21" ht="63.75">
      <c r="A17" s="277">
        <v>5</v>
      </c>
      <c r="B17" s="281" t="s">
        <v>661</v>
      </c>
      <c r="C17" s="279"/>
      <c r="D17" s="298" t="s">
        <v>662</v>
      </c>
      <c r="E17" s="298" t="s">
        <v>663</v>
      </c>
      <c r="F17" s="299" t="s">
        <v>717</v>
      </c>
      <c r="G17" s="310" t="s">
        <v>663</v>
      </c>
      <c r="H17" s="338" t="s">
        <v>663</v>
      </c>
      <c r="I17" s="5"/>
      <c r="J17" s="5"/>
      <c r="K17" s="28"/>
      <c r="L17" s="28"/>
      <c r="M17" s="28"/>
      <c r="N17" s="29" t="s">
        <v>18</v>
      </c>
      <c r="O17" s="28"/>
      <c r="P17" s="28"/>
      <c r="Q17" s="28"/>
      <c r="R17" s="28"/>
      <c r="S17" s="28"/>
      <c r="T17" s="28"/>
      <c r="U17" s="28"/>
    </row>
    <row r="18" spans="1:21" ht="76.5">
      <c r="A18" s="277">
        <v>6</v>
      </c>
      <c r="B18" s="281" t="s">
        <v>664</v>
      </c>
      <c r="C18" s="279"/>
      <c r="D18" s="298" t="s">
        <v>665</v>
      </c>
      <c r="E18" s="298" t="s">
        <v>663</v>
      </c>
      <c r="F18" s="299" t="s">
        <v>663</v>
      </c>
      <c r="G18" s="310" t="s">
        <v>663</v>
      </c>
      <c r="H18" s="339" t="s">
        <v>737</v>
      </c>
      <c r="I18" s="5"/>
      <c r="J18" s="5"/>
      <c r="K18" s="28"/>
      <c r="L18" s="28"/>
      <c r="M18" s="28"/>
      <c r="N18" s="29" t="s">
        <v>33</v>
      </c>
      <c r="O18" s="28"/>
      <c r="P18" s="28"/>
      <c r="Q18" s="28"/>
      <c r="R18" s="28"/>
      <c r="S18" s="28"/>
      <c r="T18" s="28"/>
      <c r="U18" s="28"/>
    </row>
    <row r="19" spans="1:21" ht="63.75">
      <c r="A19" s="277">
        <v>7</v>
      </c>
      <c r="B19" s="281" t="s">
        <v>666</v>
      </c>
      <c r="C19" s="279"/>
      <c r="D19" s="298" t="s">
        <v>667</v>
      </c>
      <c r="E19" s="298" t="s">
        <v>663</v>
      </c>
      <c r="F19" s="299" t="s">
        <v>663</v>
      </c>
      <c r="G19" s="310" t="s">
        <v>663</v>
      </c>
      <c r="H19" s="339" t="s">
        <v>738</v>
      </c>
      <c r="I19" s="5"/>
      <c r="J19" s="5"/>
      <c r="K19" s="28"/>
      <c r="L19" s="28"/>
      <c r="M19" s="28"/>
      <c r="N19" s="29" t="s">
        <v>31</v>
      </c>
      <c r="O19" s="28"/>
      <c r="P19" s="28"/>
      <c r="Q19" s="28"/>
      <c r="R19" s="28"/>
      <c r="S19" s="28"/>
      <c r="T19" s="28"/>
      <c r="U19" s="28"/>
    </row>
    <row r="20" spans="1:21" ht="51">
      <c r="A20" s="277">
        <v>8</v>
      </c>
      <c r="B20" s="282" t="s">
        <v>668</v>
      </c>
      <c r="C20" s="279"/>
      <c r="D20" s="298" t="s">
        <v>669</v>
      </c>
      <c r="E20" s="298" t="s">
        <v>663</v>
      </c>
      <c r="F20" s="299" t="s">
        <v>663</v>
      </c>
      <c r="G20" s="310" t="s">
        <v>663</v>
      </c>
      <c r="H20" s="340" t="s">
        <v>739</v>
      </c>
      <c r="I20" s="5"/>
      <c r="J20" s="5"/>
      <c r="K20" s="28"/>
      <c r="L20" s="28"/>
      <c r="M20" s="28"/>
      <c r="N20" s="29" t="s">
        <v>17</v>
      </c>
      <c r="O20" s="28"/>
      <c r="P20" s="28"/>
      <c r="Q20" s="28"/>
      <c r="R20" s="28"/>
      <c r="S20" s="28"/>
      <c r="T20" s="28"/>
      <c r="U20" s="28"/>
    </row>
    <row r="21" spans="1:21" ht="51">
      <c r="A21" s="277">
        <v>9</v>
      </c>
      <c r="B21" s="281" t="s">
        <v>670</v>
      </c>
      <c r="C21" s="279"/>
      <c r="D21" s="298" t="s">
        <v>671</v>
      </c>
      <c r="E21" s="298" t="s">
        <v>663</v>
      </c>
      <c r="F21" s="299" t="s">
        <v>663</v>
      </c>
      <c r="G21" s="310" t="s">
        <v>663</v>
      </c>
      <c r="H21" s="341" t="s">
        <v>740</v>
      </c>
      <c r="I21" s="5"/>
      <c r="J21" s="5"/>
      <c r="K21" s="28"/>
      <c r="L21" s="28"/>
      <c r="M21" s="28"/>
      <c r="N21" s="29" t="s">
        <v>32</v>
      </c>
      <c r="O21" s="28"/>
      <c r="P21" s="28"/>
      <c r="Q21" s="28"/>
      <c r="R21" s="28"/>
      <c r="S21" s="28"/>
      <c r="T21" s="28"/>
      <c r="U21" s="28"/>
    </row>
    <row r="22" spans="1:21" ht="25.5">
      <c r="A22" s="277">
        <v>10</v>
      </c>
      <c r="B22" s="282" t="s">
        <v>672</v>
      </c>
      <c r="C22" s="279"/>
      <c r="D22" s="298" t="s">
        <v>667</v>
      </c>
      <c r="E22" s="298" t="s">
        <v>663</v>
      </c>
      <c r="F22" s="299" t="s">
        <v>663</v>
      </c>
      <c r="G22" s="310" t="s">
        <v>663</v>
      </c>
      <c r="H22" s="338" t="s">
        <v>663</v>
      </c>
      <c r="I22" s="5"/>
      <c r="J22" s="5"/>
      <c r="K22" s="28"/>
      <c r="L22" s="28"/>
      <c r="M22" s="28"/>
      <c r="N22" s="29" t="s">
        <v>16</v>
      </c>
      <c r="O22" s="28"/>
      <c r="P22" s="28"/>
      <c r="Q22" s="28"/>
      <c r="R22" s="28"/>
      <c r="S22" s="28"/>
      <c r="T22" s="28"/>
      <c r="U22" s="28"/>
    </row>
    <row r="23" spans="1:21" ht="38.25">
      <c r="A23" s="277">
        <v>11</v>
      </c>
      <c r="B23" s="281" t="s">
        <v>707</v>
      </c>
      <c r="C23" s="279"/>
      <c r="D23" s="298" t="s">
        <v>628</v>
      </c>
      <c r="E23" s="298" t="s">
        <v>648</v>
      </c>
      <c r="F23" s="299" t="s">
        <v>648</v>
      </c>
      <c r="G23" s="310" t="s">
        <v>648</v>
      </c>
      <c r="H23" s="339" t="s">
        <v>741</v>
      </c>
      <c r="I23" s="5"/>
      <c r="J23" s="5"/>
      <c r="K23" s="28"/>
      <c r="L23" s="28"/>
      <c r="M23" s="28"/>
      <c r="N23" s="28"/>
      <c r="O23" s="28"/>
      <c r="P23" s="28"/>
      <c r="Q23" s="28"/>
      <c r="R23" s="28"/>
      <c r="S23" s="28"/>
      <c r="T23" s="28"/>
      <c r="U23" s="28"/>
    </row>
    <row r="24" spans="1:21" ht="38.25">
      <c r="A24" s="277">
        <v>12</v>
      </c>
      <c r="B24" s="281" t="s">
        <v>673</v>
      </c>
      <c r="C24" s="279"/>
      <c r="D24" s="298" t="s">
        <v>674</v>
      </c>
      <c r="E24" s="298" t="s">
        <v>663</v>
      </c>
      <c r="F24" s="299" t="s">
        <v>663</v>
      </c>
      <c r="G24" s="310" t="s">
        <v>663</v>
      </c>
      <c r="H24" s="338" t="s">
        <v>663</v>
      </c>
      <c r="I24" s="5"/>
      <c r="J24" s="5"/>
      <c r="K24" s="28"/>
      <c r="L24" s="28"/>
      <c r="M24" s="28"/>
      <c r="N24" s="28"/>
      <c r="O24" s="28"/>
      <c r="P24" s="28"/>
      <c r="Q24" s="28"/>
      <c r="R24" s="28"/>
      <c r="S24" s="28"/>
      <c r="T24" s="28"/>
      <c r="U24" s="28"/>
    </row>
    <row r="25" spans="1:55" ht="25.5">
      <c r="A25" s="321">
        <v>13</v>
      </c>
      <c r="B25" s="324" t="s">
        <v>730</v>
      </c>
      <c r="C25" s="322"/>
      <c r="D25" s="323"/>
      <c r="E25" s="323"/>
      <c r="F25" s="324"/>
      <c r="G25" s="325"/>
      <c r="H25" s="325" t="s">
        <v>731</v>
      </c>
      <c r="I25" s="326"/>
      <c r="J25" s="333"/>
      <c r="K25" s="28"/>
      <c r="L25" s="28"/>
      <c r="M25" s="28"/>
      <c r="N25" s="28"/>
      <c r="O25" s="28"/>
      <c r="P25" s="28"/>
      <c r="Q25" s="28"/>
      <c r="R25" s="28"/>
      <c r="S25" s="28"/>
      <c r="T25" s="28"/>
      <c r="U25" s="28"/>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09"/>
    </row>
    <row r="26" spans="1:55" ht="12.75">
      <c r="A26" s="327">
        <v>14</v>
      </c>
      <c r="B26" s="330" t="s">
        <v>732</v>
      </c>
      <c r="C26" s="328"/>
      <c r="D26" s="329"/>
      <c r="E26" s="329"/>
      <c r="F26" s="330"/>
      <c r="G26" s="331"/>
      <c r="H26" s="331" t="s">
        <v>733</v>
      </c>
      <c r="I26" s="332"/>
      <c r="J26" s="334"/>
      <c r="K26" s="28"/>
      <c r="L26" s="28"/>
      <c r="M26" s="28"/>
      <c r="N26" s="28"/>
      <c r="O26" s="28"/>
      <c r="P26" s="28"/>
      <c r="Q26" s="28"/>
      <c r="R26" s="28"/>
      <c r="S26" s="28"/>
      <c r="T26" s="28"/>
      <c r="U26" s="28"/>
      <c r="V26" s="309"/>
      <c r="W26" s="309"/>
      <c r="X26" s="309"/>
      <c r="Y26" s="309"/>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09"/>
      <c r="AY26" s="309"/>
      <c r="AZ26" s="309"/>
      <c r="BA26" s="309"/>
      <c r="BB26" s="309"/>
      <c r="BC26" s="309"/>
    </row>
    <row r="27" spans="1:55" ht="63.75">
      <c r="A27" s="321">
        <v>15</v>
      </c>
      <c r="B27" s="324" t="s">
        <v>734</v>
      </c>
      <c r="C27" s="322"/>
      <c r="D27" s="323"/>
      <c r="E27" s="323"/>
      <c r="F27" s="324"/>
      <c r="G27" s="325"/>
      <c r="H27" s="325" t="s">
        <v>735</v>
      </c>
      <c r="I27" s="326"/>
      <c r="J27" s="333"/>
      <c r="K27" s="28"/>
      <c r="L27" s="28"/>
      <c r="M27" s="28"/>
      <c r="N27" s="28"/>
      <c r="O27" s="28"/>
      <c r="P27" s="28"/>
      <c r="Q27" s="28"/>
      <c r="R27" s="28"/>
      <c r="S27" s="28"/>
      <c r="T27" s="28"/>
      <c r="U27" s="28"/>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row>
    <row r="28" spans="1:21" ht="12.75">
      <c r="A28" s="77"/>
      <c r="B28" s="76"/>
      <c r="C28" s="78"/>
      <c r="D28" s="78"/>
      <c r="E28" s="78"/>
      <c r="F28" s="78"/>
      <c r="G28" s="78"/>
      <c r="H28" s="78"/>
      <c r="I28" s="78"/>
      <c r="J28" s="78"/>
      <c r="K28" s="28"/>
      <c r="L28" s="28"/>
      <c r="M28" s="28"/>
      <c r="N28" s="28"/>
      <c r="O28" s="28"/>
      <c r="P28" s="28"/>
      <c r="Q28" s="28"/>
      <c r="R28" s="28"/>
      <c r="S28" s="28"/>
      <c r="T28" s="28"/>
      <c r="U28" s="28"/>
    </row>
    <row r="29" spans="1:21" ht="12.75">
      <c r="A29" s="77"/>
      <c r="B29" s="76"/>
      <c r="C29" s="78"/>
      <c r="D29" s="78"/>
      <c r="E29" s="78"/>
      <c r="F29" s="78"/>
      <c r="G29" s="78"/>
      <c r="H29" s="78"/>
      <c r="I29" s="78"/>
      <c r="J29" s="78"/>
      <c r="K29" s="28"/>
      <c r="L29" s="28"/>
      <c r="M29" s="28"/>
      <c r="N29" s="28"/>
      <c r="O29" s="28"/>
      <c r="P29" s="28"/>
      <c r="Q29" s="28"/>
      <c r="R29" s="28"/>
      <c r="S29" s="28"/>
      <c r="T29" s="28"/>
      <c r="U29" s="28"/>
    </row>
    <row r="30" spans="1:21" ht="12.75">
      <c r="A30" s="77"/>
      <c r="B30" s="76"/>
      <c r="C30" s="78"/>
      <c r="D30" s="78"/>
      <c r="E30" s="78"/>
      <c r="F30" s="78"/>
      <c r="G30" s="78"/>
      <c r="H30" s="78"/>
      <c r="I30" s="78"/>
      <c r="J30" s="78"/>
      <c r="K30" s="28"/>
      <c r="L30" s="28"/>
      <c r="M30" s="28"/>
      <c r="N30" s="28"/>
      <c r="O30" s="28"/>
      <c r="P30" s="28"/>
      <c r="Q30" s="28"/>
      <c r="R30" s="28"/>
      <c r="S30" s="28"/>
      <c r="T30" s="28"/>
      <c r="U30" s="28"/>
    </row>
    <row r="31" spans="1:21" ht="13.5" thickBot="1">
      <c r="A31" s="407" t="s">
        <v>22</v>
      </c>
      <c r="B31" s="407"/>
      <c r="C31" s="79"/>
      <c r="D31" s="79"/>
      <c r="E31" s="79"/>
      <c r="F31" s="79"/>
      <c r="G31" s="79"/>
      <c r="H31" s="79"/>
      <c r="I31" s="79"/>
      <c r="J31" s="79"/>
      <c r="K31" s="28"/>
      <c r="L31" s="28"/>
      <c r="M31" s="28"/>
      <c r="N31" s="28"/>
      <c r="O31" s="28"/>
      <c r="P31" s="28"/>
      <c r="Q31" s="28"/>
      <c r="R31" s="28"/>
      <c r="S31" s="28"/>
      <c r="T31" s="28"/>
      <c r="U31" s="28"/>
    </row>
    <row r="32" spans="1:21" ht="13.5">
      <c r="A32" s="408" t="s">
        <v>54</v>
      </c>
      <c r="B32" s="409"/>
      <c r="C32" s="409"/>
      <c r="D32" s="409"/>
      <c r="E32" s="409"/>
      <c r="F32" s="409"/>
      <c r="G32" s="409"/>
      <c r="H32" s="409"/>
      <c r="I32" s="409"/>
      <c r="J32" s="410"/>
      <c r="K32" s="54"/>
      <c r="L32" s="28"/>
      <c r="M32" s="28"/>
      <c r="N32" s="28"/>
      <c r="O32" s="28"/>
      <c r="P32" s="28"/>
      <c r="Q32" s="28"/>
      <c r="R32" s="28"/>
      <c r="S32" s="28"/>
      <c r="T32" s="28"/>
      <c r="U32" s="28"/>
    </row>
    <row r="33" spans="1:21" ht="15">
      <c r="A33" s="80" t="s">
        <v>55</v>
      </c>
      <c r="B33" s="81"/>
      <c r="C33" s="81"/>
      <c r="D33" s="81"/>
      <c r="E33" s="81"/>
      <c r="F33" s="81"/>
      <c r="G33" s="81"/>
      <c r="H33" s="81"/>
      <c r="I33" s="81"/>
      <c r="J33" s="82"/>
      <c r="K33" s="54"/>
      <c r="L33" s="28"/>
      <c r="M33" s="28"/>
      <c r="N33" s="28"/>
      <c r="O33" s="28"/>
      <c r="P33" s="28"/>
      <c r="Q33" s="28"/>
      <c r="R33" s="28"/>
      <c r="S33" s="28"/>
      <c r="T33" s="28"/>
      <c r="U33" s="28"/>
    </row>
    <row r="34" spans="1:21" ht="15">
      <c r="A34" s="80" t="s">
        <v>675</v>
      </c>
      <c r="B34" s="81"/>
      <c r="C34" s="81"/>
      <c r="D34" s="81"/>
      <c r="E34" s="81"/>
      <c r="F34" s="81"/>
      <c r="G34" s="81"/>
      <c r="H34" s="81"/>
      <c r="I34" s="81"/>
      <c r="J34" s="82"/>
      <c r="K34" s="54"/>
      <c r="L34" s="28"/>
      <c r="M34" s="28"/>
      <c r="N34" s="28"/>
      <c r="O34" s="28"/>
      <c r="P34" s="28"/>
      <c r="Q34" s="28"/>
      <c r="R34" s="28"/>
      <c r="S34" s="28"/>
      <c r="T34" s="28"/>
      <c r="U34" s="28"/>
    </row>
    <row r="35" spans="1:21" ht="12.75">
      <c r="A35" s="83"/>
      <c r="B35" s="81"/>
      <c r="C35" s="81"/>
      <c r="D35" s="81"/>
      <c r="E35" s="81"/>
      <c r="F35" s="81"/>
      <c r="G35" s="81"/>
      <c r="H35" s="81"/>
      <c r="I35" s="81"/>
      <c r="J35" s="82"/>
      <c r="K35" s="54"/>
      <c r="L35" s="28"/>
      <c r="M35" s="28"/>
      <c r="N35" s="28"/>
      <c r="O35" s="28"/>
      <c r="P35" s="28"/>
      <c r="Q35" s="28"/>
      <c r="R35" s="28"/>
      <c r="S35" s="28"/>
      <c r="T35" s="28"/>
      <c r="U35" s="28"/>
    </row>
    <row r="36" spans="1:21" ht="12.75">
      <c r="A36" s="84" t="s">
        <v>5</v>
      </c>
      <c r="B36" s="81"/>
      <c r="C36" s="81"/>
      <c r="D36" s="81"/>
      <c r="E36" s="81"/>
      <c r="F36" s="81"/>
      <c r="G36" s="81"/>
      <c r="H36" s="81"/>
      <c r="I36" s="81"/>
      <c r="J36" s="82"/>
      <c r="K36" s="54"/>
      <c r="L36" s="28"/>
      <c r="M36" s="28"/>
      <c r="N36" s="28"/>
      <c r="O36" s="28"/>
      <c r="P36" s="28"/>
      <c r="Q36" s="28"/>
      <c r="R36" s="28"/>
      <c r="S36" s="28"/>
      <c r="T36" s="28"/>
      <c r="U36" s="28"/>
    </row>
    <row r="37" spans="1:21" ht="12.75">
      <c r="A37" s="83" t="s">
        <v>19</v>
      </c>
      <c r="B37" s="81"/>
      <c r="C37" s="81"/>
      <c r="D37" s="81"/>
      <c r="E37" s="81"/>
      <c r="F37" s="81"/>
      <c r="G37" s="81"/>
      <c r="H37" s="81"/>
      <c r="I37" s="81"/>
      <c r="J37" s="82"/>
      <c r="K37" s="54"/>
      <c r="L37" s="28"/>
      <c r="M37" s="28"/>
      <c r="N37" s="28"/>
      <c r="O37" s="28"/>
      <c r="P37" s="28"/>
      <c r="Q37" s="28"/>
      <c r="R37" s="28"/>
      <c r="S37" s="28"/>
      <c r="T37" s="28"/>
      <c r="U37" s="28"/>
    </row>
    <row r="38" spans="1:11" ht="12.75">
      <c r="A38" s="83" t="s">
        <v>49</v>
      </c>
      <c r="B38" s="81"/>
      <c r="C38" s="81"/>
      <c r="D38" s="81"/>
      <c r="E38" s="81"/>
      <c r="F38" s="81"/>
      <c r="G38" s="81"/>
      <c r="H38" s="81"/>
      <c r="I38" s="81"/>
      <c r="J38" s="82"/>
      <c r="K38" s="55"/>
    </row>
    <row r="39" spans="1:11" ht="12.75">
      <c r="A39" s="83" t="s">
        <v>50</v>
      </c>
      <c r="B39" s="81"/>
      <c r="C39" s="81"/>
      <c r="D39" s="81"/>
      <c r="E39" s="81"/>
      <c r="F39" s="81"/>
      <c r="G39" s="81"/>
      <c r="H39" s="81"/>
      <c r="I39" s="81"/>
      <c r="J39" s="82"/>
      <c r="K39" s="55"/>
    </row>
    <row r="40" spans="1:11" ht="29.25" customHeight="1">
      <c r="A40" s="58" t="s">
        <v>20</v>
      </c>
      <c r="B40" s="56"/>
      <c r="C40" s="56"/>
      <c r="D40" s="56"/>
      <c r="E40" s="56"/>
      <c r="F40" s="56"/>
      <c r="G40" s="56"/>
      <c r="H40" s="56"/>
      <c r="I40" s="56"/>
      <c r="J40" s="57"/>
      <c r="K40" s="55"/>
    </row>
    <row r="41" spans="1:11" ht="12.75">
      <c r="A41" s="58" t="s">
        <v>51</v>
      </c>
      <c r="B41" s="56"/>
      <c r="C41" s="56"/>
      <c r="D41" s="56"/>
      <c r="E41" s="56"/>
      <c r="F41" s="56"/>
      <c r="G41" s="56"/>
      <c r="H41" s="56"/>
      <c r="I41" s="56"/>
      <c r="J41" s="57"/>
      <c r="K41" s="55"/>
    </row>
    <row r="42" spans="1:11" ht="12.75">
      <c r="A42" s="58" t="s">
        <v>52</v>
      </c>
      <c r="B42" s="56"/>
      <c r="C42" s="56"/>
      <c r="D42" s="56"/>
      <c r="E42" s="56"/>
      <c r="F42" s="56"/>
      <c r="G42" s="56"/>
      <c r="H42" s="56"/>
      <c r="I42" s="56"/>
      <c r="J42" s="57"/>
      <c r="K42" s="55"/>
    </row>
    <row r="43" spans="1:11" ht="12.75">
      <c r="A43" s="58" t="s">
        <v>6</v>
      </c>
      <c r="B43" s="56"/>
      <c r="C43" s="56"/>
      <c r="D43" s="56"/>
      <c r="E43" s="56"/>
      <c r="F43" s="56"/>
      <c r="G43" s="56"/>
      <c r="H43" s="56"/>
      <c r="I43" s="56"/>
      <c r="J43" s="57"/>
      <c r="K43" s="55"/>
    </row>
    <row r="44" spans="1:11" ht="13.5" thickBot="1">
      <c r="A44" s="59"/>
      <c r="B44" s="60"/>
      <c r="C44" s="60"/>
      <c r="D44" s="60"/>
      <c r="E44" s="60"/>
      <c r="F44" s="60"/>
      <c r="G44" s="60"/>
      <c r="H44" s="60"/>
      <c r="I44" s="60"/>
      <c r="J44" s="61"/>
      <c r="K44" s="55"/>
    </row>
  </sheetData>
  <sheetProtection/>
  <mergeCells count="6">
    <mergeCell ref="A1:J1"/>
    <mergeCell ref="A2:J2"/>
    <mergeCell ref="A3:J3"/>
    <mergeCell ref="D5:J5"/>
    <mergeCell ref="A31:B31"/>
    <mergeCell ref="A32:J32"/>
  </mergeCells>
  <dataValidations count="2">
    <dataValidation type="list" allowBlank="1" showInputMessage="1" showErrorMessage="1" sqref="C28:C31">
      <formula1>$N$15:$N$17</formula1>
    </dataValidation>
    <dataValidation type="list" allowBlank="1" showInputMessage="1" showErrorMessage="1" sqref="C6:C27">
      <formula1>$N$17:$N$22</formula1>
    </dataValidation>
  </dataValidations>
  <hyperlinks>
    <hyperlink ref="A2:J2" r:id="rId1" display="http://www.pjm.com/committees-and-groups/issue-tracking/issue-tracking-details.aspx?Issue=%7b48B6750F-DAED-435F-BCA7-AA8020987422%7d"/>
  </hyperlinks>
  <printOptions/>
  <pageMargins left="0.354166666666667" right="0.364583333333333" top="0.44" bottom="0.34" header="0.3" footer="0.3"/>
  <pageSetup horizontalDpi="200" verticalDpi="200" orientation="landscape" r:id="rId4"/>
  <drawing r:id="rId3"/>
  <tableParts>
    <tablePart r:id="rId2"/>
  </tableParts>
</worksheet>
</file>

<file path=xl/worksheets/sheet9.xml><?xml version="1.0" encoding="utf-8"?>
<worksheet xmlns="http://schemas.openxmlformats.org/spreadsheetml/2006/main" xmlns:r="http://schemas.openxmlformats.org/officeDocument/2006/relationships">
  <sheetPr>
    <pageSetUpPr fitToPage="1"/>
  </sheetPr>
  <dimension ref="A1:I11"/>
  <sheetViews>
    <sheetView zoomScale="140" zoomScaleNormal="140" zoomScalePageLayoutView="0"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0" customFormat="1" ht="20.25">
      <c r="A1" s="400" t="str">
        <f>Setup!A2</f>
        <v>Capacity Construct Public Policy Senior Task Force (CCPPSTF)</v>
      </c>
      <c r="B1" s="400"/>
      <c r="C1" s="400"/>
      <c r="D1" s="31"/>
      <c r="E1" s="31"/>
      <c r="F1" s="31"/>
      <c r="G1" s="31"/>
      <c r="H1" s="31"/>
      <c r="I1" s="31"/>
    </row>
    <row r="2" spans="1:9" s="30" customFormat="1" ht="12.75">
      <c r="A2" s="401" t="str">
        <f>Setup!A5</f>
        <v>State Public Policy Inititiaves and the PJM Capacity Construct</v>
      </c>
      <c r="B2" s="401"/>
      <c r="C2" s="401"/>
      <c r="D2" s="31"/>
      <c r="E2" s="31"/>
      <c r="F2" s="31"/>
      <c r="G2" s="31"/>
      <c r="H2" s="31"/>
      <c r="I2" s="31"/>
    </row>
    <row r="3" spans="1:8" s="1" customFormat="1" ht="18">
      <c r="A3" s="402" t="s">
        <v>7</v>
      </c>
      <c r="B3" s="402"/>
      <c r="C3" s="402"/>
      <c r="D3" s="2"/>
      <c r="E3" s="2"/>
      <c r="F3" s="2"/>
      <c r="G3" s="2"/>
      <c r="H3" s="2"/>
    </row>
    <row r="5" spans="1:3" ht="12.75">
      <c r="A5" s="2" t="s">
        <v>28</v>
      </c>
      <c r="C5" s="16"/>
    </row>
    <row r="6" spans="1:3" s="4" customFormat="1" ht="17.25" customHeight="1" thickBot="1">
      <c r="A6" s="411" t="s">
        <v>8</v>
      </c>
      <c r="B6" s="412"/>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hyperlinks>
    <hyperlink ref="A2:C2" r:id="rId1" display="http://www.pjm.com/committees-and-groups/issue-tracking/issue-tracking-details.aspx?Issue=%7b48B6750F-DAED-435F-BCA7-AA8020987422%7d"/>
  </hyperlinks>
  <printOptions horizontalCentered="1"/>
  <pageMargins left="0.7" right="0.7" top="0.75" bottom="0.75" header="0.3" footer="0.3"/>
  <pageSetup fitToHeight="1" fitToWidth="1" horizontalDpi="600" verticalDpi="600" orientation="landscape" scale="78" r:id="rId3"/>
  <headerFoot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egana</cp:lastModifiedBy>
  <cp:lastPrinted>2011-04-07T14:17:43Z</cp:lastPrinted>
  <dcterms:created xsi:type="dcterms:W3CDTF">2011-02-18T21:50:35Z</dcterms:created>
  <dcterms:modified xsi:type="dcterms:W3CDTF">2017-07-17T19:18:55Z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