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filterPrivacy="1" defaultThemeVersion="166925"/>
  <xr:revisionPtr revIDLastSave="0" documentId="13_ncr:1_{03518090-6212-4299-A502-ACA2D88A5819}" xr6:coauthVersionLast="47" xr6:coauthVersionMax="47" xr10:uidLastSave="{00000000-0000-0000-0000-000000000000}"/>
  <x:bookViews>
    <x:workbookView xWindow="67080" yWindow="-10320" windowWidth="29040" windowHeight="15840" xr2:uid="{9E68087A-118B-430C-8044-92A604BFE76F}"/>
  </x:bookViews>
  <x:sheets>
    <x:sheet name="Asset Retirements" sheetId="1" r:id="rId1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F32" i="1" l="1"/>
  <x:c r="F16" i="1"/>
  <x:c r="F34" i="1" s="1"/>
  <x:c r="L42" i="1" l="1"/>
  <x:c r="J42" i="1"/>
  <x:c r="B38" i="1" l="1"/>
  <x:c r="B40" i="1" s="1"/>
  <x:c r="B42" i="1" s="1"/>
  <x:c r="B44" i="1" s="1"/>
  <x:c r="H36" i="1"/>
  <x:c r="F36" i="1"/>
  <x:c r="L34" i="1"/>
  <x:c r="J32" i="1"/>
  <x:c r="B20" i="1"/>
  <x:c r="B22" i="1" s="1"/>
  <x:c r="B24" i="1" s="1"/>
  <x:c r="B26" i="1" s="1"/>
  <x:c r="L32" i="1" l="1"/>
  <x:c r="L36" i="1" s="1"/>
  <x:c r="L40" i="1" s="1"/>
  <x:c r="L44" i="1" s="1"/>
  <x:c r="J34" i="1"/>
  <x:c r="J36" i="1" s="1"/>
  <x:c r="J40" i="1" s="1"/>
  <x:c r="J44" i="1" s="1"/>
  <x:c r="H18" i="1" l="1"/>
  <x:c r="J16" i="1"/>
  <x:c r="J14" i="1"/>
  <x:c r="F18" i="1" l="1"/>
  <x:c r="L14" i="1"/>
  <x:c r="L16" i="1"/>
  <x:c r="J18" i="1"/>
  <x:c r="J22" i="1" s="1"/>
  <x:c r="J26" i="1" s="1"/>
  <x:c r="L18" i="1" l="1"/>
  <x:c r="L22" i="1" s="1"/>
  <x:c r="L26" i="1" s="1"/>
</x:calcChain>
</file>

<file path=xl/sharedStrings.xml><?xml version="1.0" encoding="utf-8"?>
<x:sst xmlns:x="http://schemas.openxmlformats.org/spreadsheetml/2006/main" count="32" uniqueCount="20">
  <x:si>
    <x:t xml:space="preserve">Cost Basis </x:t>
  </x:si>
  <x:si>
    <x:t>Accumulated Reserve</x:t>
  </x:si>
  <x:si>
    <x:t>Description</x:t>
  </x:si>
  <x:si>
    <x:t>Plant Allocator</x:t>
  </x:si>
  <x:si>
    <x:t>Federal Tax Rate</x:t>
  </x:si>
  <x:si>
    <x:t xml:space="preserve">Federal </x:t>
  </x:si>
  <x:si>
    <x:t>Net 
Book Value</x:t>
  </x:si>
  <x:si>
    <x:t>Net
Tax Value</x:t>
  </x:si>
  <x:si>
    <x:t>Line</x:t>
  </x:si>
  <x:si>
    <x:t>Subtotal</x:t>
  </x:si>
  <x:si>
    <x:t xml:space="preserve">Allocated </x:t>
  </x:si>
  <x:si>
    <x:t xml:space="preserve">Total </x:t>
  </x:si>
  <x:si>
    <x:t>Accrued Taxes
Receivable / (Payable)</x:t>
  </x:si>
  <x:si>
    <x:t>Deferred Tax
Asset / (Liability)</x:t>
  </x:si>
  <x:si>
    <x:t>Asset Retirement Supplemental Work Paper</x:t>
  </x:si>
  <x:si>
    <x:t xml:space="preserve">Note: This file is for informational purposes.  The deferred income tax impact associated with the retirement of assets is included in Attachment 1 - ADIT but not separately disclosed. </x:t>
  </x:si>
  <x:si>
    <x:t>Atlantic City Electric Company</x:t>
  </x:si>
  <x:si>
    <x:t xml:space="preserve">New Jersey </x:t>
  </x:si>
  <x:si>
    <x:t>New Jersey Marginal Tax Rate, Net Federal</x:t>
  </x:si>
  <x:si>
    <x:t>For the Year Ended December 31, 2023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</x:si>
</x:sst>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7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0070C0"/>
        <x:bgColor indexed="64"/>
      </x:patternFill>
    </x:fill>
  </x:fills>
  <x:borders count="1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5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4" fillId="0" borderId="0"/>
  </x:cellStyleXfs>
  <x:cellXfs count="35">
    <x:xf numFmtId="0" fontId="0" fillId="0" borderId="0" xfId="0"/>
    <x:xf numFmtId="0" fontId="2" fillId="0" borderId="0" xfId="0" applyFont="1"/>
    <x:xf numFmtId="164" fontId="2" fillId="0" borderId="0" xfId="1" applyNumberFormat="1" applyFont="1"/>
    <x:xf numFmtId="164" fontId="2" fillId="0" borderId="0" xfId="0" applyNumberFormat="1" applyFont="1"/>
    <x:xf numFmtId="0" fontId="2" fillId="0" borderId="1" xfId="0" applyFont="1" applyBorder="1"/>
    <x:xf numFmtId="164" fontId="2" fillId="0" borderId="1" xfId="1" applyNumberFormat="1" applyFont="1" applyBorder="1"/>
    <x:xf numFmtId="0" fontId="4" fillId="0" borderId="0" xfId="0" applyFont="1" applyFill="1" applyAlignment="1">
      <x:alignment horizontal="center"/>
    </x:xf>
    <x:xf numFmtId="0" fontId="5" fillId="0" borderId="0" xfId="0" applyFont="1"/>
    <x:xf numFmtId="0" fontId="2" fillId="0" borderId="0" xfId="0" applyFont="1" applyAlignment="1">
      <x:alignment horizontal="center"/>
    </x:xf>
    <x:xf numFmtId="10" fontId="2" fillId="0" borderId="0" xfId="3" applyNumberFormat="1" applyFont="1"/>
    <x:xf numFmtId="165" fontId="2" fillId="0" borderId="0" xfId="2" applyNumberFormat="1" applyFont="1"/>
    <x:xf numFmtId="0" fontId="4" fillId="0" borderId="0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 wrapText="1"/>
    </x:xf>
    <x:xf numFmtId="164" fontId="4" fillId="0" borderId="1" xfId="1" applyNumberFormat="1" applyFont="1" applyFill="1" applyBorder="1" applyAlignment="1">
      <x:alignment horizontal="center" wrapText="1"/>
    </x:xf>
    <x:xf numFmtId="164" fontId="5" fillId="0" borderId="0" xfId="1" applyNumberFormat="1" applyFont="1"/>
    <x:xf numFmtId="165" fontId="5" fillId="0" borderId="2" xfId="2" applyNumberFormat="1" applyFont="1" applyBorder="1"/>
    <x:xf numFmtId="165" fontId="5" fillId="0" borderId="0" xfId="2" applyNumberFormat="1" applyFont="1"/>
    <x:xf numFmtId="164" fontId="2" fillId="0" borderId="0" xfId="1" applyNumberFormat="1" applyFont="1" applyAlignment="1">
      <x:alignment horizontal="left" indent="1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left" indent="1"/>
    </x:xf>
    <x:xf numFmtId="164" fontId="5" fillId="0" borderId="0" xfId="0" applyNumberFormat="1" applyFont="1"/>
    <x:xf numFmtId="0" fontId="3" fillId="0" borderId="0" xfId="4" applyFont="1"/>
    <x:xf numFmtId="0" fontId="6" fillId="2" borderId="3" xfId="0" applyFont="1" applyFill="1" applyBorder="1" applyAlignment="1">
      <x:alignment horizontal="center"/>
    </x:xf>
    <x:xf numFmtId="0" fontId="6" fillId="2" borderId="4" xfId="0" applyFont="1" applyFill="1" applyBorder="1" applyAlignment="1">
      <x:alignment horizontal="center"/>
    </x:xf>
    <x:xf numFmtId="0" fontId="6" fillId="2" borderId="5" xfId="0" applyFont="1" applyFill="1" applyBorder="1" applyAlignment="1">
      <x:alignment horizontal="center"/>
    </x:xf>
    <x:xf numFmtId="0" fontId="2" fillId="0" borderId="6" xfId="0" applyFont="1" applyBorder="1" applyAlignment="1">
      <x:alignment horizontal="left" vertical="top" wrapText="1"/>
    </x:xf>
    <x:xf numFmtId="0" fontId="2" fillId="0" borderId="7" xfId="0" applyFont="1" applyBorder="1" applyAlignment="1">
      <x:alignment horizontal="left" vertical="top" wrapText="1"/>
    </x:xf>
    <x:xf numFmtId="0" fontId="2" fillId="0" borderId="8" xfId="0" applyFont="1" applyBorder="1" applyAlignment="1">
      <x:alignment horizontal="left" vertical="top" wrapText="1"/>
    </x:xf>
    <x:xf numFmtId="0" fontId="2" fillId="0" borderId="9" xfId="0" applyFont="1" applyBorder="1" applyAlignment="1">
      <x:alignment horizontal="left" vertical="top" wrapText="1"/>
    </x:xf>
    <x:xf numFmtId="0" fontId="2" fillId="0" borderId="0" xfId="0" applyFont="1" applyBorder="1" applyAlignment="1">
      <x:alignment horizontal="left" vertical="top" wrapText="1"/>
    </x:xf>
    <x:xf numFmtId="0" fontId="2" fillId="0" borderId="10" xfId="0" applyFont="1" applyBorder="1" applyAlignment="1">
      <x:alignment horizontal="left" vertical="top" wrapText="1"/>
    </x:xf>
    <x:xf numFmtId="0" fontId="2" fillId="0" borderId="11" xfId="0" applyFont="1" applyBorder="1" applyAlignment="1">
      <x:alignment horizontal="left" vertical="top" wrapText="1"/>
    </x:xf>
    <x:xf numFmtId="0" fontId="2" fillId="0" borderId="1" xfId="0" applyFont="1" applyBorder="1" applyAlignment="1">
      <x:alignment horizontal="left" vertical="top" wrapText="1"/>
    </x:xf>
    <x:xf numFmtId="0" fontId="2" fillId="0" borderId="12" xfId="0" applyFont="1" applyBorder="1" applyAlignment="1">
      <x:alignment horizontal="left" vertical="top" wrapText="1"/>
    </x:xf>
  </x:cellXfs>
  <x:cellStyles count="5">
    <x:cellStyle name="Comma" xfId="1" builtinId="3"/>
    <x:cellStyle name="Currency" xfId="2" builtinId="4"/>
    <x:cellStyle name="Normal" xfId="0" builtinId="0"/>
    <x:cellStyle name="Normal 2" xfId="4" xr:uid="{D4C071EA-6115-4DE6-B648-9B4225FC7AE0}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FC8340-4249-4D15-ACAE-563C24570511}" mc:Ignorable="x14ac xr xr2 xr3">
  <x:sheetPr>
    <x:pageSetUpPr fitToPage="1"/>
  </x:sheetPr>
  <x:dimension ref="A1:L45"/>
  <x:sheetViews>
    <x:sheetView tabSelected="1" workbookViewId="0">
      <x:selection activeCell="R16" sqref="R16"/>
    </x:sheetView>
  </x:sheetViews>
  <x:sheetFormatPr defaultRowHeight="12.75" x14ac:dyDescent="0.2"/>
  <x:cols>
    <x:col min="1" max="1" width="5.7109375" style="1" customWidth="1"/>
    <x:col min="2" max="2" width="4.42578125" style="1" bestFit="1" customWidth="1"/>
    <x:col min="3" max="3" width="2.7109375" style="1" customWidth="1"/>
    <x:col min="4" max="4" width="27.140625" style="1" bestFit="1" customWidth="1"/>
    <x:col min="5" max="5" width="2.7109375" style="1" customWidth="1"/>
    <x:col min="6" max="6" width="15" style="1" bestFit="1" customWidth="1"/>
    <x:col min="7" max="7" width="2.7109375" style="1" customWidth="1"/>
    <x:col min="8" max="8" width="15" style="2" bestFit="1" customWidth="1"/>
    <x:col min="9" max="9" width="2.7109375" style="1" customWidth="1"/>
    <x:col min="10" max="10" width="20.7109375" style="1" customWidth="1"/>
    <x:col min="11" max="11" width="2.7109375" style="1" customWidth="1"/>
    <x:col min="12" max="12" width="15" style="1" bestFit="1" customWidth="1"/>
    <x:col min="13" max="13" width="5.7109375" style="1" customWidth="1"/>
    <x:col min="14" max="16384" width="9.140625" style="1"/>
  </x:cols>
  <x:sheetData>
    <x:row r="1" spans="1:12" x14ac:dyDescent="0.2">
      <x:c r="A1" s="7" t="s">
        <x:v>16</x:v>
      </x:c>
      <x:c r="H1" s="22"/>
    </x:row>
    <x:row r="2" spans="1:12" x14ac:dyDescent="0.2">
      <x:c r="A2" s="7" t="s">
        <x:v>14</x:v>
      </x:c>
      <x:c r="H2" s="22"/>
    </x:row>
    <x:row r="3" spans="1:12" x14ac:dyDescent="0.2">
      <x:c r="A3" s="7" t="s">
        <x:v>19</x:v>
      </x:c>
    </x:row>
    <x:row r="5" spans="1:12" x14ac:dyDescent="0.2">
      <x:c r="B5" s="26" t="s">
        <x:v>15</x:v>
      </x:c>
      <x:c r="C5" s="27"/>
      <x:c r="D5" s="27"/>
      <x:c r="E5" s="27"/>
      <x:c r="F5" s="27"/>
      <x:c r="G5" s="27"/>
      <x:c r="H5" s="27"/>
      <x:c r="I5" s="27"/>
      <x:c r="J5" s="27"/>
      <x:c r="K5" s="27"/>
      <x:c r="L5" s="28"/>
    </x:row>
    <x:row r="6" spans="1:12" x14ac:dyDescent="0.2">
      <x:c r="B6" s="29"/>
      <x:c r="C6" s="30"/>
      <x:c r="D6" s="30"/>
      <x:c r="E6" s="30"/>
      <x:c r="F6" s="30"/>
      <x:c r="G6" s="30"/>
      <x:c r="H6" s="30"/>
      <x:c r="I6" s="30"/>
      <x:c r="J6" s="30"/>
      <x:c r="K6" s="30"/>
      <x:c r="L6" s="31"/>
    </x:row>
    <x:row r="7" spans="1:12" x14ac:dyDescent="0.2">
      <x:c r="B7" s="32"/>
      <x:c r="C7" s="33"/>
      <x:c r="D7" s="33"/>
      <x:c r="E7" s="33"/>
      <x:c r="F7" s="33"/>
      <x:c r="G7" s="33"/>
      <x:c r="H7" s="33"/>
      <x:c r="I7" s="33"/>
      <x:c r="J7" s="33"/>
      <x:c r="K7" s="33"/>
      <x:c r="L7" s="34"/>
    </x:row>
    <x:row r="10" spans="1:12" ht="15" customHeight="1" x14ac:dyDescent="0.2">
      <x:c r="B10" s="23" t="s">
        <x:v>5</x:v>
      </x:c>
      <x:c r="C10" s="24"/>
      <x:c r="D10" s="24"/>
      <x:c r="E10" s="24"/>
      <x:c r="F10" s="24"/>
      <x:c r="G10" s="24"/>
      <x:c r="H10" s="24"/>
      <x:c r="I10" s="24"/>
      <x:c r="J10" s="24"/>
      <x:c r="K10" s="24"/>
      <x:c r="L10" s="25"/>
    </x:row>
    <x:row r="11" spans="1:12" ht="5.0999999999999996" customHeight="1" x14ac:dyDescent="0.2">
      <x:c r="B11" s="11"/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</x:row>
    <x:row r="12" spans="1:12" ht="38.25" x14ac:dyDescent="0.2">
      <x:c r="B12" s="12" t="s">
        <x:v>8</x:v>
      </x:c>
      <x:c r="C12" s="6"/>
      <x:c r="D12" s="12" t="s">
        <x:v>2</x:v>
      </x:c>
      <x:c r="E12" s="6"/>
      <x:c r="F12" s="13" t="s">
        <x:v>6</x:v>
      </x:c>
      <x:c r="G12" s="6"/>
      <x:c r="H12" s="14" t="s">
        <x:v>7</x:v>
      </x:c>
      <x:c r="I12" s="6"/>
      <x:c r="J12" s="13" t="s">
        <x:v>12</x:v>
      </x:c>
      <x:c r="K12" s="6"/>
      <x:c r="L12" s="13" t="s">
        <x:v>13</x:v>
      </x:c>
    </x:row>
    <x:row r="13" spans="1:12" ht="5.0999999999999996" customHeight="1" x14ac:dyDescent="0.2"/>
    <x:row r="14" spans="1:12" x14ac:dyDescent="0.2">
      <x:c r="B14" s="8">
        <x:v>1</x:v>
      </x:c>
      <x:c r="D14" s="20" t="s">
        <x:v>0</x:v>
      </x:c>
      <x:c r="F14" s="10">
        <x:v>47532529</x:v>
      </x:c>
      <x:c r="G14" s="10"/>
      <x:c r="H14" s="10">
        <x:v>28187327</x:v>
      </x:c>
      <x:c r="I14" s="10"/>
      <x:c r="J14" s="10">
        <x:f>H14-F14</x:f>
        <x:v>-19345202</x:v>
      </x:c>
      <x:c r="K14" s="10"/>
      <x:c r="L14" s="10">
        <x:f>F14-H14</x:f>
        <x:v>19345202</x:v>
      </x:c>
    </x:row>
    <x:row r="15" spans="1:12" ht="5.0999999999999996" customHeight="1" x14ac:dyDescent="0.2">
      <x:c r="D15" s="20"/>
      <x:c r="F15" s="2"/>
    </x:row>
    <x:row r="16" spans="1:12" x14ac:dyDescent="0.2">
      <x:c r="B16" s="8">
        <x:v>2</x:v>
      </x:c>
      <x:c r="D16" s="20" t="s">
        <x:v>1</x:v>
      </x:c>
      <x:c r="F16" s="2">
        <x:f>-F14</x:f>
        <x:v>-47532529</x:v>
      </x:c>
      <x:c r="H16" s="2">
        <x:v>-26207330</x:v>
      </x:c>
      <x:c r="J16" s="3">
        <x:f>H16-F16</x:f>
        <x:v>21325199</x:v>
      </x:c>
      <x:c r="L16" s="3">
        <x:f>F16-H16</x:f>
        <x:v>-21325199</x:v>
      </x:c>
    </x:row>
    <x:row r="17" spans="2:12" ht="5.0999999999999996" customHeight="1" x14ac:dyDescent="0.2">
      <x:c r="F17" s="4"/>
      <x:c r="H17" s="5"/>
      <x:c r="J17" s="5"/>
      <x:c r="L17" s="5"/>
    </x:row>
    <x:row r="18" spans="2:12" x14ac:dyDescent="0.2">
      <x:c r="B18" s="19">
        <x:v>3</x:v>
      </x:c>
      <x:c r="C18" s="7"/>
      <x:c r="D18" s="7" t="s">
        <x:v>9</x:v>
      </x:c>
      <x:c r="E18" s="7"/>
      <x:c r="F18" s="17">
        <x:f>SUM(F14:F17)</x:f>
        <x:v>0</x:v>
      </x:c>
      <x:c r="G18" s="17"/>
      <x:c r="H18" s="17">
        <x:f>SUM(H14:H17)</x:f>
        <x:v>1979997</x:v>
      </x:c>
      <x:c r="I18" s="17"/>
      <x:c r="J18" s="17">
        <x:f>SUM(J14:J17)</x:f>
        <x:v>1979997</x:v>
      </x:c>
      <x:c r="K18" s="17"/>
      <x:c r="L18" s="17">
        <x:f>SUM(L14:L17)</x:f>
        <x:v>-1979997</x:v>
      </x:c>
    </x:row>
    <x:row r="19" spans="2:12" ht="5.0999999999999996" customHeight="1" x14ac:dyDescent="0.2"/>
    <x:row r="20" spans="2:12" x14ac:dyDescent="0.2">
      <x:c r="B20" s="8">
        <x:f>B18+1</x:f>
        <x:v>4</x:v>
      </x:c>
      <x:c r="D20" s="18" t="s">
        <x:v>3</x:v>
      </x:c>
      <x:c r="F20" s="18"/>
      <x:c r="G20" s="2"/>
      <x:c r="J20" s="9">
        <x:v>0.37897122348685275</x:v>
      </x:c>
      <x:c r="K20" s="9"/>
      <x:c r="L20" s="9">
        <x:v>0.37897122348685275</x:v>
      </x:c>
    </x:row>
    <x:row r="21" spans="2:12" ht="5.0999999999999996" customHeight="1" x14ac:dyDescent="0.2">
      <x:c r="B21" s="8"/>
      <x:c r="D21" s="2"/>
      <x:c r="F21" s="2"/>
      <x:c r="G21" s="2"/>
      <x:c r="J21" s="4"/>
      <x:c r="L21" s="4"/>
    </x:row>
    <x:row r="22" spans="2:12" x14ac:dyDescent="0.2">
      <x:c r="B22" s="19">
        <x:f>B20+1</x:f>
        <x:v>5</x:v>
      </x:c>
      <x:c r="D22" s="15" t="s">
        <x:v>10</x:v>
      </x:c>
      <x:c r="E22" s="7"/>
      <x:c r="F22" s="15"/>
      <x:c r="G22" s="15"/>
      <x:c r="H22" s="15"/>
      <x:c r="I22" s="7"/>
      <x:c r="J22" s="21">
        <x:f>J18*J20</x:f>
        <x:v>750361.88559029798</x:v>
      </x:c>
      <x:c r="K22" s="21"/>
      <x:c r="L22" s="21">
        <x:f>L18*L20</x:f>
        <x:v>-750361.88559029798</x:v>
      </x:c>
    </x:row>
    <x:row r="23" spans="2:12" ht="5.0999999999999996" customHeight="1" x14ac:dyDescent="0.2">
      <x:c r="B23" s="8"/>
      <x:c r="D23" s="2"/>
      <x:c r="F23" s="2"/>
      <x:c r="G23" s="2"/>
    </x:row>
    <x:row r="24" spans="2:12" x14ac:dyDescent="0.2">
      <x:c r="B24" s="8">
        <x:f>B22+1</x:f>
        <x:v>6</x:v>
      </x:c>
      <x:c r="D24" s="18" t="s">
        <x:v>4</x:v>
      </x:c>
      <x:c r="F24" s="18"/>
      <x:c r="G24" s="2"/>
      <x:c r="J24" s="9">
        <x:v>0.21</x:v>
      </x:c>
      <x:c r="K24" s="9"/>
      <x:c r="L24" s="9">
        <x:v>0.21</x:v>
      </x:c>
    </x:row>
    <x:row r="25" spans="2:12" ht="5.0999999999999996" customHeight="1" x14ac:dyDescent="0.2">
      <x:c r="B25" s="8"/>
      <x:c r="D25" s="2"/>
      <x:c r="F25" s="2"/>
      <x:c r="G25" s="2"/>
    </x:row>
    <x:row r="26" spans="2:12" ht="13.5" thickBot="1" x14ac:dyDescent="0.25">
      <x:c r="B26" s="19">
        <x:f>B24+1</x:f>
        <x:v>7</x:v>
      </x:c>
      <x:c r="D26" s="15" t="s">
        <x:v>11</x:v>
      </x:c>
      <x:c r="F26" s="15"/>
      <x:c r="G26" s="15"/>
      <x:c r="H26" s="15"/>
      <x:c r="I26" s="7"/>
      <x:c r="J26" s="16">
        <x:f>J22*J24</x:f>
        <x:v>157575.99597396256</x:v>
      </x:c>
      <x:c r="K26" s="17"/>
      <x:c r="L26" s="16">
        <x:f>L22*L24</x:f>
        <x:v>-157575.99597396256</x:v>
      </x:c>
    </x:row>
    <x:row r="27" spans="2:12" ht="13.5" thickTop="1" x14ac:dyDescent="0.2"/>
    <x:row r="28" spans="2:12" ht="15" customHeight="1" x14ac:dyDescent="0.2">
      <x:c r="B28" s="23" t="s">
        <x:v>17</x:v>
      </x:c>
      <x:c r="C28" s="24"/>
      <x:c r="D28" s="24"/>
      <x:c r="E28" s="24"/>
      <x:c r="F28" s="24"/>
      <x:c r="G28" s="24"/>
      <x:c r="H28" s="24"/>
      <x:c r="I28" s="24"/>
      <x:c r="J28" s="24"/>
      <x:c r="K28" s="24"/>
      <x:c r="L28" s="25"/>
    </x:row>
    <x:row r="29" spans="2:12" ht="5.0999999999999996" customHeight="1" x14ac:dyDescent="0.2">
      <x:c r="B29" s="11"/>
      <x:c r="C29" s="11"/>
      <x:c r="D29" s="11"/>
      <x:c r="E29" s="11"/>
      <x:c r="F29" s="11"/>
      <x:c r="G29" s="11"/>
      <x:c r="H29" s="11"/>
      <x:c r="I29" s="11"/>
      <x:c r="J29" s="11"/>
      <x:c r="K29" s="11"/>
      <x:c r="L29" s="11"/>
    </x:row>
    <x:row r="30" spans="2:12" ht="38.25" x14ac:dyDescent="0.2">
      <x:c r="B30" s="12" t="s">
        <x:v>8</x:v>
      </x:c>
      <x:c r="C30" s="6"/>
      <x:c r="D30" s="12" t="s">
        <x:v>2</x:v>
      </x:c>
      <x:c r="E30" s="6"/>
      <x:c r="F30" s="13" t="s">
        <x:v>6</x:v>
      </x:c>
      <x:c r="G30" s="6"/>
      <x:c r="H30" s="14" t="s">
        <x:v>7</x:v>
      </x:c>
      <x:c r="I30" s="6"/>
      <x:c r="J30" s="13" t="s">
        <x:v>12</x:v>
      </x:c>
      <x:c r="K30" s="6"/>
      <x:c r="L30" s="13" t="s">
        <x:v>13</x:v>
      </x:c>
    </x:row>
    <x:row r="31" spans="2:12" ht="5.0999999999999996" customHeight="1" x14ac:dyDescent="0.2"/>
    <x:row r="32" spans="2:12" x14ac:dyDescent="0.2">
      <x:c r="B32" s="8">
        <x:v>1</x:v>
      </x:c>
      <x:c r="D32" s="20" t="s">
        <x:v>0</x:v>
      </x:c>
      <x:c r="F32" s="10">
        <x:f>F14</x:f>
        <x:v>47532529</x:v>
      </x:c>
      <x:c r="G32" s="10"/>
      <x:c r="H32" s="10">
        <x:v>30905673</x:v>
      </x:c>
      <x:c r="I32" s="10"/>
      <x:c r="J32" s="10">
        <x:f>H32-F32</x:f>
        <x:v>-16626856</x:v>
      </x:c>
      <x:c r="K32" s="10"/>
      <x:c r="L32" s="10">
        <x:f>F32-H32</x:f>
        <x:v>16626856</x:v>
      </x:c>
    </x:row>
    <x:row r="33" spans="2:12" ht="5.0999999999999996" customHeight="1" x14ac:dyDescent="0.2">
      <x:c r="D33" s="20"/>
      <x:c r="F33" s="2"/>
    </x:row>
    <x:row r="34" spans="2:12" x14ac:dyDescent="0.2">
      <x:c r="B34" s="8">
        <x:v>2</x:v>
      </x:c>
      <x:c r="D34" s="20" t="s">
        <x:v>1</x:v>
      </x:c>
      <x:c r="F34" s="2">
        <x:f>F16</x:f>
        <x:v>-47532529</x:v>
      </x:c>
      <x:c r="H34" s="2">
        <x:v>-30458064</x:v>
      </x:c>
      <x:c r="J34" s="3">
        <x:f>H34-F34</x:f>
        <x:v>17074465</x:v>
      </x:c>
      <x:c r="L34" s="3">
        <x:f>F34-H34</x:f>
        <x:v>-17074465</x:v>
      </x:c>
    </x:row>
    <x:row r="35" spans="2:12" ht="5.0999999999999996" customHeight="1" x14ac:dyDescent="0.2">
      <x:c r="F35" s="4"/>
      <x:c r="H35" s="5"/>
      <x:c r="J35" s="5"/>
      <x:c r="L35" s="5"/>
    </x:row>
    <x:row r="36" spans="2:12" x14ac:dyDescent="0.2">
      <x:c r="B36" s="19">
        <x:v>3</x:v>
      </x:c>
      <x:c r="C36" s="7"/>
      <x:c r="D36" s="7" t="s">
        <x:v>9</x:v>
      </x:c>
      <x:c r="E36" s="7"/>
      <x:c r="F36" s="17">
        <x:f>SUM(F32:F35)</x:f>
        <x:v>0</x:v>
      </x:c>
      <x:c r="G36" s="17"/>
      <x:c r="H36" s="17">
        <x:f>SUM(H32:H35)</x:f>
        <x:v>447609</x:v>
      </x:c>
      <x:c r="I36" s="17"/>
      <x:c r="J36" s="17">
        <x:f>SUM(J32:J35)</x:f>
        <x:v>447609</x:v>
      </x:c>
      <x:c r="K36" s="17"/>
      <x:c r="L36" s="17">
        <x:f>SUM(L32:L35)</x:f>
        <x:v>-447609</x:v>
      </x:c>
    </x:row>
    <x:row r="37" spans="2:12" ht="5.0999999999999996" customHeight="1" x14ac:dyDescent="0.2"/>
    <x:row r="38" spans="2:12" x14ac:dyDescent="0.2">
      <x:c r="B38" s="8">
        <x:f>B36+1</x:f>
        <x:v>4</x:v>
      </x:c>
      <x:c r="D38" s="18" t="s">
        <x:v>3</x:v>
      </x:c>
      <x:c r="F38" s="18"/>
      <x:c r="G38" s="2"/>
      <x:c r="J38" s="9">
        <x:v>0.37897122348685275</x:v>
      </x:c>
      <x:c r="K38" s="9"/>
      <x:c r="L38" s="9">
        <x:v>0.37897122348685275</x:v>
      </x:c>
    </x:row>
    <x:row r="39" spans="2:12" ht="5.0999999999999996" customHeight="1" x14ac:dyDescent="0.2">
      <x:c r="B39" s="8"/>
      <x:c r="D39" s="2"/>
      <x:c r="F39" s="2"/>
      <x:c r="G39" s="2"/>
      <x:c r="J39" s="4"/>
      <x:c r="L39" s="4"/>
    </x:row>
    <x:row r="40" spans="2:12" x14ac:dyDescent="0.2">
      <x:c r="B40" s="19">
        <x:f>B38+1</x:f>
        <x:v>5</x:v>
      </x:c>
      <x:c r="D40" s="15" t="s">
        <x:v>10</x:v>
      </x:c>
      <x:c r="E40" s="7"/>
      <x:c r="F40" s="15"/>
      <x:c r="G40" s="15"/>
      <x:c r="H40" s="15"/>
      <x:c r="I40" s="7"/>
      <x:c r="J40" s="21">
        <x:f>J36*J38</x:f>
        <x:v>169630.93037372667</x:v>
      </x:c>
      <x:c r="K40" s="21"/>
      <x:c r="L40" s="21">
        <x:f>L36*L38</x:f>
        <x:v>-169630.93037372667</x:v>
      </x:c>
    </x:row>
    <x:row r="41" spans="2:12" ht="5.0999999999999996" customHeight="1" x14ac:dyDescent="0.2">
      <x:c r="B41" s="8"/>
      <x:c r="D41" s="2"/>
      <x:c r="F41" s="2"/>
      <x:c r="G41" s="2"/>
    </x:row>
    <x:row r="42" spans="2:12" x14ac:dyDescent="0.2">
      <x:c r="B42" s="8">
        <x:f>B40+1</x:f>
        <x:v>6</x:v>
      </x:c>
      <x:c r="D42" s="18" t="s">
        <x:v>18</x:v>
      </x:c>
      <x:c r="F42" s="18"/>
      <x:c r="G42" s="2"/>
      <x:c r="J42" s="9">
        <x:f>0.09*0.79</x:f>
        <x:v>7.1099999999999997E-2</x:v>
      </x:c>
      <x:c r="K42" s="9"/>
      <x:c r="L42" s="9">
        <x:f>0.09*0.79</x:f>
        <x:v>7.1099999999999997E-2</x:v>
      </x:c>
    </x:row>
    <x:row r="43" spans="2:12" ht="5.0999999999999996" customHeight="1" x14ac:dyDescent="0.2">
      <x:c r="B43" s="8"/>
      <x:c r="D43" s="2"/>
      <x:c r="F43" s="2"/>
      <x:c r="G43" s="2"/>
    </x:row>
    <x:row r="44" spans="2:12" ht="13.5" thickBot="1" x14ac:dyDescent="0.25">
      <x:c r="B44" s="19">
        <x:f>B42+1</x:f>
        <x:v>7</x:v>
      </x:c>
      <x:c r="D44" s="15" t="s">
        <x:v>9</x:v>
      </x:c>
      <x:c r="F44" s="15"/>
      <x:c r="G44" s="15"/>
      <x:c r="H44" s="15"/>
      <x:c r="I44" s="7"/>
      <x:c r="J44" s="16">
        <x:f>J40*J42</x:f>
        <x:v>12060.759149571966</x:v>
      </x:c>
      <x:c r="K44" s="17"/>
      <x:c r="L44" s="16">
        <x:f>L40*L42</x:f>
        <x:v>-12060.759149571966</x:v>
      </x:c>
    </x:row>
    <x:row r="45" spans="2:12" ht="13.5" thickTop="1" x14ac:dyDescent="0.2"/>
  </x:sheetData>
  <x:mergeCells count="3">
    <x:mergeCell ref="B10:L10"/>
    <x:mergeCell ref="B28:L28"/>
    <x:mergeCell ref="B5:L7"/>
  </x:mergeCells>
  <x:pageMargins left="0.7" right="0.7" top="0.75" bottom="0.75" header="0.3" footer="0.3"/>
  <x:pageSetup scale="77" orientation="portrait" r:id="rId1"/>
  <x:headerFooter>
    <x:oddFooter>&amp;C&amp;A&amp;RPage &amp;P of &amp;N</x:oddFooter>
  </x:headerFooter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9" name="MSIP_Label_c968b3d1-e05f-4796-9c23-acaf26d588cb_Enabled">
    <vt:lpwstr>true</vt:lpwstr>
  </op:property>
  <op:property fmtid="{D5CDD505-2E9C-101B-9397-08002B2CF9AE}" pid="10" name="MSIP_Label_c968b3d1-e05f-4796-9c23-acaf26d588cb_SetDate">
    <vt:lpwstr>2022-05-04T17:18:43Z</vt:lpwstr>
  </op:property>
  <op:property fmtid="{D5CDD505-2E9C-101B-9397-08002B2CF9AE}" pid="11" name="MSIP_Label_c968b3d1-e05f-4796-9c23-acaf26d588cb_Method">
    <vt:lpwstr>Standard</vt:lpwstr>
  </op:property>
  <op:property fmtid="{D5CDD505-2E9C-101B-9397-08002B2CF9AE}" pid="12" name="MSIP_Label_c968b3d1-e05f-4796-9c23-acaf26d588cb_Name">
    <vt:lpwstr>Company Confidential Information</vt:lpwstr>
  </op:property>
  <op:property fmtid="{D5CDD505-2E9C-101B-9397-08002B2CF9AE}" pid="13" name="MSIP_Label_c968b3d1-e05f-4796-9c23-acaf26d588cb_SiteId">
    <vt:lpwstr>600d01fc-055f-49c6-868f-3ecfcc791773</vt:lpwstr>
  </op:property>
  <op:property fmtid="{D5CDD505-2E9C-101B-9397-08002B2CF9AE}" pid="14" name="MSIP_Label_c968b3d1-e05f-4796-9c23-acaf26d588cb_ActionId">
    <vt:lpwstr>ca6a6365-9d6d-4e22-b71a-7820d65fca6a</vt:lpwstr>
  </op:property>
  <op:property fmtid="{D5CDD505-2E9C-101B-9397-08002B2CF9AE}" pid="15" name="MSIP_Label_c968b3d1-e05f-4796-9c23-acaf26d588cb_ContentBits">
    <vt:lpwstr>0</vt:lpwstr>
  </op:property>
</op:Properties>
</file>